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45"/>
  </bookViews>
  <sheets>
    <sheet name="5号楼" sheetId="2" r:id="rId1"/>
  </sheets>
  <definedNames>
    <definedName name="_xlnm._FilterDatabase" localSheetId="0" hidden="1">'5号楼'!$A$4:$T$98</definedName>
    <definedName name="_xlnm.Print_Area" localSheetId="0">'5号楼'!$A$1:$R$95</definedName>
    <definedName name="_xlnm.Print_Titles" localSheetId="0">'5号楼'!$1:$5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<sst xmlns="http://schemas.openxmlformats.org/spreadsheetml/2006/main" count="293" uniqueCount="35">
  <si>
    <t>附件2</t>
  </si>
  <si>
    <t>清远市新建商品住房销售价格备案表</t>
  </si>
  <si>
    <t>房地产开发企业名称：清远市清郊置业投资有限公司</t>
  </si>
  <si>
    <t>项目(楼盘)名称：绿湖半岛花园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</si>
  <si>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</si>
  <si>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</si>
  <si>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</si>
  <si>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</si>
  <si>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</si>
  <si>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</si>
  <si>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</si>
  <si>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</si>
  <si>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</si>
  <si>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原单</t>
  </si>
  <si>
    <t>折扣</t>
  </si>
  <si>
    <t>建筑面积单价（元/㎡）</t>
  </si>
  <si>
    <t>套内建筑面积销售单价（元/㎡）</t>
  </si>
  <si>
    <t>原总</t>
  </si>
  <si>
    <t>总售价(元)</t>
  </si>
  <si>
    <t>优惠折扣及其条件</t>
  </si>
  <si>
    <t>销售
状态</t>
  </si>
  <si>
    <t>备注</t>
  </si>
  <si>
    <t>调整后</t>
  </si>
  <si>
    <t>5号楼</t>
  </si>
  <si>
    <t>三房二厅</t>
  </si>
  <si>
    <t>待售</t>
  </si>
  <si>
    <t>四房二厅</t>
  </si>
  <si>
    <t>本楼栋总面积/均价</t>
  </si>
  <si>
    <t xml:space="preserve">   本栋销售住宅共 87 套，销售住宅总建筑面积：9614.16 ㎡，套内面积：7834.48㎡，分摊面积：1779.68㎡，销售均价：5960元/㎡（建筑面积）、7314元/㎡（套内建筑面积）。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</si>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</sst>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_ "/>
  </numFmts>
  <fonts count="32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0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7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Border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4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>
      <alignment vertical="center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vertical="center" wrapTex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Alignment="1">
      <alignment horizontal="left" vertical="center" wrapText="1"/>
    </xf>
    <xf numFmtId="176" fontId="7" fillId="0" borderId="0" xfId="0" applyNumberFormat="1" applyFont="1" applyBorder="1" applyAlignment="1">
      <alignment horizontal="left" vertical="center" wrapText="1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0" fontId="11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11"/>
  <sheetViews>
    <sheetView tabSelected="1" zoomScale="55" zoomScaleNormal="55" workbookViewId="0">
      <pane ySplit="5" topLeftCell="A6" activePane="bottomLeft" state="frozen"/>
      <selection/>
      <selection pane="bottomLeft" activeCell="O90" sqref="O90"/>
    </sheetView>
  </sheetViews>
  <sheetFormatPr defaultColWidth="9" defaultRowHeight="15.75"/>
  <cols>
    <col min="1" max="1" width="3.83333333333333" customWidth="1"/>
    <col min="2" max="3" width="7.83333333333333" customWidth="1"/>
    <col min="4" max="4" width="6.33333333333333" customWidth="1"/>
    <col min="5" max="5" width="9.08333333333333" customWidth="1"/>
    <col min="6" max="6" width="6.08333333333333" customWidth="1"/>
    <col min="7" max="7" width="9.58333333333333" customWidth="1"/>
    <col min="9" max="9" width="9.58333333333333" customWidth="1"/>
    <col min="10" max="10" width="9.58333333333333" style="2" hidden="1" customWidth="1"/>
    <col min="11" max="11" width="9.58333333333333" hidden="1" customWidth="1"/>
    <col min="12" max="12" width="10.5833333333333" customWidth="1"/>
    <col min="13" max="13" width="11.0833333333333" customWidth="1"/>
    <col min="14" max="14" width="11.0833333333333" hidden="1" customWidth="1"/>
    <col min="15" max="15" width="15.0333333333333" style="3" customWidth="1"/>
    <col min="16" max="16" width="11.0833333333333" customWidth="1"/>
    <col min="17" max="17" width="8.75" customWidth="1"/>
    <col min="18" max="18" width="7.58333333333333" customWidth="1"/>
    <col min="19" max="19" width="12.8333333333333" hidden="1" customWidth="1"/>
    <col min="20" max="20" width="15.3333333333333" customWidth="1"/>
  </cols>
  <sheetData>
    <row r="1" ht="18" customHeight="1" spans="1:2">
      <c r="A1" s="4" t="s">
        <v>0</v>
      </c>
      <c r="B1" s="4"/>
    </row>
    <row r="2" ht="41.15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11"/>
      <c r="K2" s="5"/>
      <c r="L2" s="5"/>
      <c r="M2" s="5"/>
      <c r="N2" s="5"/>
      <c r="O2" s="12"/>
      <c r="P2" s="5"/>
      <c r="Q2" s="5"/>
      <c r="R2" s="5"/>
    </row>
    <row r="3" ht="36" customHeight="1" spans="1:18">
      <c r="A3" s="6" t="s">
        <v>2</v>
      </c>
      <c r="B3" s="6"/>
      <c r="C3" s="6"/>
      <c r="D3" s="6"/>
      <c r="E3" s="6"/>
      <c r="F3" s="6"/>
      <c r="G3" s="6"/>
      <c r="H3" s="6"/>
      <c r="I3" s="6"/>
      <c r="J3" s="13"/>
      <c r="K3" s="6"/>
      <c r="L3" s="6" t="s">
        <v>3</v>
      </c>
      <c r="M3" s="6"/>
      <c r="N3" s="6"/>
      <c r="O3" s="14"/>
      <c r="P3" s="6"/>
      <c r="Q3" s="6"/>
      <c r="R3" s="6"/>
    </row>
    <row r="4" ht="30" customHeight="1" spans="1:19">
      <c r="A4" s="7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15" t="s">
        <v>12</v>
      </c>
      <c r="J4" s="16" t="s">
        <v>13</v>
      </c>
      <c r="K4" s="17" t="s">
        <v>14</v>
      </c>
      <c r="L4" s="8" t="s">
        <v>15</v>
      </c>
      <c r="M4" s="18" t="s">
        <v>16</v>
      </c>
      <c r="N4" s="19" t="s">
        <v>17</v>
      </c>
      <c r="O4" s="20" t="s">
        <v>18</v>
      </c>
      <c r="P4" s="21" t="s">
        <v>19</v>
      </c>
      <c r="Q4" s="8" t="s">
        <v>20</v>
      </c>
      <c r="R4" s="7" t="s">
        <v>21</v>
      </c>
      <c r="S4" s="1" t="s">
        <v>22</v>
      </c>
    </row>
    <row r="5" spans="1:18">
      <c r="A5" s="7"/>
      <c r="B5" s="8"/>
      <c r="C5" s="8"/>
      <c r="D5" s="8"/>
      <c r="E5" s="8"/>
      <c r="F5" s="8"/>
      <c r="G5" s="8"/>
      <c r="H5" s="8"/>
      <c r="I5" s="22"/>
      <c r="J5" s="23"/>
      <c r="K5" s="24"/>
      <c r="L5" s="8"/>
      <c r="M5" s="18"/>
      <c r="N5" s="25"/>
      <c r="O5" s="20"/>
      <c r="P5" s="26"/>
      <c r="Q5" s="8"/>
      <c r="R5" s="7"/>
    </row>
    <row r="6" s="1" customFormat="1" ht="25" customHeight="1" spans="1:18">
      <c r="A6" s="9">
        <v>1</v>
      </c>
      <c r="B6" s="9" t="s">
        <v>23</v>
      </c>
      <c r="C6" s="9">
        <v>201</v>
      </c>
      <c r="D6" s="9">
        <v>2</v>
      </c>
      <c r="E6" s="9" t="s">
        <v>24</v>
      </c>
      <c r="F6" s="9">
        <v>3</v>
      </c>
      <c r="G6" s="9">
        <v>98.86</v>
      </c>
      <c r="H6" s="10">
        <f t="shared" ref="H6:H26" si="0">G6-I6</f>
        <v>18.3</v>
      </c>
      <c r="I6" s="9">
        <v>80.56</v>
      </c>
      <c r="J6" s="27">
        <f t="shared" ref="J6:J69" si="1">N6/G6</f>
        <v>5683.66880518596</v>
      </c>
      <c r="K6" s="9">
        <v>0.945</v>
      </c>
      <c r="L6" s="27">
        <v>5400</v>
      </c>
      <c r="M6" s="28">
        <f>O6/I6</f>
        <v>6626.66335650447</v>
      </c>
      <c r="N6" s="29">
        <v>561887.498080684</v>
      </c>
      <c r="O6" s="30">
        <f>G6*L6</f>
        <v>533844</v>
      </c>
      <c r="P6" s="31"/>
      <c r="Q6" s="32" t="s">
        <v>25</v>
      </c>
      <c r="R6" s="32"/>
    </row>
    <row r="7" s="1" customFormat="1" ht="25" customHeight="1" spans="1:19">
      <c r="A7" s="9">
        <v>2</v>
      </c>
      <c r="B7" s="9" t="s">
        <v>23</v>
      </c>
      <c r="C7" s="9">
        <v>202</v>
      </c>
      <c r="D7" s="9">
        <v>2</v>
      </c>
      <c r="E7" s="9" t="s">
        <v>26</v>
      </c>
      <c r="F7" s="9">
        <v>3</v>
      </c>
      <c r="G7" s="9">
        <v>128.47</v>
      </c>
      <c r="H7" s="10">
        <f t="shared" si="0"/>
        <v>23.78</v>
      </c>
      <c r="I7" s="9">
        <v>104.69</v>
      </c>
      <c r="J7" s="27">
        <f t="shared" si="1"/>
        <v>5500</v>
      </c>
      <c r="K7" s="9"/>
      <c r="L7" s="27">
        <f>O7/G7</f>
        <v>6748.65727407177</v>
      </c>
      <c r="M7" s="28">
        <f t="shared" ref="M7:M38" si="2">O7/I7</f>
        <v>8281.59327538447</v>
      </c>
      <c r="N7" s="29">
        <v>706585</v>
      </c>
      <c r="O7" s="30">
        <v>867000</v>
      </c>
      <c r="P7" s="31"/>
      <c r="Q7" s="32" t="s">
        <v>25</v>
      </c>
      <c r="R7" s="32"/>
      <c r="S7" s="1">
        <v>867000</v>
      </c>
    </row>
    <row r="8" s="1" customFormat="1" ht="25" customHeight="1" spans="1:19">
      <c r="A8" s="9">
        <v>3</v>
      </c>
      <c r="B8" s="9" t="s">
        <v>23</v>
      </c>
      <c r="C8" s="9">
        <v>203</v>
      </c>
      <c r="D8" s="9">
        <v>2</v>
      </c>
      <c r="E8" s="9" t="s">
        <v>24</v>
      </c>
      <c r="F8" s="9">
        <v>3</v>
      </c>
      <c r="G8" s="9">
        <v>112.51</v>
      </c>
      <c r="H8" s="10">
        <f t="shared" si="0"/>
        <v>20.83</v>
      </c>
      <c r="I8" s="9">
        <v>91.68</v>
      </c>
      <c r="J8" s="27">
        <f t="shared" si="1"/>
        <v>5583.80872933631</v>
      </c>
      <c r="K8" s="9">
        <v>0.945</v>
      </c>
      <c r="L8" s="27">
        <v>5400</v>
      </c>
      <c r="M8" s="28">
        <f t="shared" si="2"/>
        <v>6626.89790575916</v>
      </c>
      <c r="N8" s="29">
        <v>628234.320137628</v>
      </c>
      <c r="O8" s="30">
        <f>G8*L8</f>
        <v>607554</v>
      </c>
      <c r="P8" s="31"/>
      <c r="Q8" s="32" t="s">
        <v>25</v>
      </c>
      <c r="R8" s="32"/>
      <c r="S8" s="33"/>
    </row>
    <row r="9" s="1" customFormat="1" ht="25" customHeight="1" spans="1:18">
      <c r="A9" s="9">
        <v>4</v>
      </c>
      <c r="B9" s="9" t="s">
        <v>23</v>
      </c>
      <c r="C9" s="9">
        <v>204</v>
      </c>
      <c r="D9" s="9">
        <v>2</v>
      </c>
      <c r="E9" s="9" t="s">
        <v>24</v>
      </c>
      <c r="F9" s="9">
        <v>3</v>
      </c>
      <c r="G9" s="9">
        <v>89.32</v>
      </c>
      <c r="H9" s="10">
        <f t="shared" si="0"/>
        <v>16.53</v>
      </c>
      <c r="I9" s="9">
        <v>72.79</v>
      </c>
      <c r="J9" s="27">
        <f t="shared" si="1"/>
        <v>5592.88874928866</v>
      </c>
      <c r="K9" s="9">
        <v>0.945</v>
      </c>
      <c r="L9" s="27">
        <v>5400</v>
      </c>
      <c r="M9" s="28">
        <f t="shared" si="2"/>
        <v>6626.29482071713</v>
      </c>
      <c r="N9" s="29">
        <v>499556.823086463</v>
      </c>
      <c r="O9" s="30">
        <f t="shared" ref="O9:O22" si="3">G9*L9</f>
        <v>482328</v>
      </c>
      <c r="P9" s="31"/>
      <c r="Q9" s="32" t="s">
        <v>25</v>
      </c>
      <c r="R9" s="32"/>
    </row>
    <row r="10" s="1" customFormat="1" ht="25" customHeight="1" spans="1:18">
      <c r="A10" s="9">
        <v>5</v>
      </c>
      <c r="B10" s="9" t="s">
        <v>23</v>
      </c>
      <c r="C10" s="9">
        <v>205</v>
      </c>
      <c r="D10" s="9">
        <v>2</v>
      </c>
      <c r="E10" s="9" t="s">
        <v>26</v>
      </c>
      <c r="F10" s="9">
        <v>3</v>
      </c>
      <c r="G10" s="9">
        <v>130.18</v>
      </c>
      <c r="H10" s="10">
        <f t="shared" si="0"/>
        <v>24.1</v>
      </c>
      <c r="I10" s="9">
        <v>106.08</v>
      </c>
      <c r="J10" s="27">
        <f t="shared" si="1"/>
        <v>5840.4684892187</v>
      </c>
      <c r="K10" s="9">
        <v>0.945</v>
      </c>
      <c r="L10" s="27">
        <f t="shared" ref="L6:L69" si="4">J10*K10</f>
        <v>5519.24272231167</v>
      </c>
      <c r="M10" s="28">
        <f t="shared" si="2"/>
        <v>6773.14307683384</v>
      </c>
      <c r="N10" s="29">
        <v>760312.187926491</v>
      </c>
      <c r="O10" s="30">
        <f t="shared" si="3"/>
        <v>718495.017590534</v>
      </c>
      <c r="P10" s="31"/>
      <c r="Q10" s="32" t="s">
        <v>25</v>
      </c>
      <c r="R10" s="32"/>
    </row>
    <row r="11" s="1" customFormat="1" ht="25" customHeight="1" spans="1:18">
      <c r="A11" s="9">
        <v>6</v>
      </c>
      <c r="B11" s="9" t="s">
        <v>23</v>
      </c>
      <c r="C11" s="9">
        <v>301</v>
      </c>
      <c r="D11" s="9">
        <v>3</v>
      </c>
      <c r="E11" s="9" t="s">
        <v>24</v>
      </c>
      <c r="F11" s="9">
        <v>3</v>
      </c>
      <c r="G11" s="9">
        <v>98.86</v>
      </c>
      <c r="H11" s="10">
        <f t="shared" si="0"/>
        <v>18.3</v>
      </c>
      <c r="I11" s="9">
        <v>80.56</v>
      </c>
      <c r="J11" s="27">
        <f t="shared" si="1"/>
        <v>5848.72378118596</v>
      </c>
      <c r="K11" s="9">
        <v>0.945</v>
      </c>
      <c r="L11" s="27">
        <f t="shared" si="4"/>
        <v>5527.04397322073</v>
      </c>
      <c r="M11" s="28">
        <f t="shared" si="2"/>
        <v>6782.56662354272</v>
      </c>
      <c r="N11" s="29">
        <v>578204.833008044</v>
      </c>
      <c r="O11" s="30">
        <f t="shared" si="3"/>
        <v>546403.567192602</v>
      </c>
      <c r="P11" s="31"/>
      <c r="Q11" s="32" t="s">
        <v>25</v>
      </c>
      <c r="R11" s="32"/>
    </row>
    <row r="12" s="1" customFormat="1" ht="25" customHeight="1" spans="1:18">
      <c r="A12" s="9">
        <v>7</v>
      </c>
      <c r="B12" s="9" t="s">
        <v>23</v>
      </c>
      <c r="C12" s="9">
        <v>302</v>
      </c>
      <c r="D12" s="9">
        <v>3</v>
      </c>
      <c r="E12" s="9" t="s">
        <v>26</v>
      </c>
      <c r="F12" s="9">
        <v>3</v>
      </c>
      <c r="G12" s="9">
        <v>128.47</v>
      </c>
      <c r="H12" s="10">
        <f t="shared" si="0"/>
        <v>23.78</v>
      </c>
      <c r="I12" s="9">
        <v>104.69</v>
      </c>
      <c r="J12" s="27">
        <f t="shared" si="1"/>
        <v>5510.35839327633</v>
      </c>
      <c r="K12" s="9">
        <v>0.945</v>
      </c>
      <c r="L12" s="27">
        <v>5400</v>
      </c>
      <c r="M12" s="28">
        <f t="shared" si="2"/>
        <v>6626.59279778393</v>
      </c>
      <c r="N12" s="29">
        <v>707915.74278421</v>
      </c>
      <c r="O12" s="30">
        <f t="shared" si="3"/>
        <v>693738</v>
      </c>
      <c r="P12" s="31"/>
      <c r="Q12" s="32" t="s">
        <v>25</v>
      </c>
      <c r="R12" s="32"/>
    </row>
    <row r="13" s="1" customFormat="1" ht="25" customHeight="1" spans="1:18">
      <c r="A13" s="9">
        <v>8</v>
      </c>
      <c r="B13" s="9" t="s">
        <v>23</v>
      </c>
      <c r="C13" s="9">
        <v>303</v>
      </c>
      <c r="D13" s="9">
        <v>3</v>
      </c>
      <c r="E13" s="9" t="s">
        <v>24</v>
      </c>
      <c r="F13" s="9">
        <v>3</v>
      </c>
      <c r="G13" s="9">
        <v>112.51</v>
      </c>
      <c r="H13" s="10">
        <f t="shared" si="0"/>
        <v>20.83</v>
      </c>
      <c r="I13" s="9">
        <v>91.68</v>
      </c>
      <c r="J13" s="27">
        <f t="shared" si="1"/>
        <v>5748.86370533633</v>
      </c>
      <c r="K13" s="9">
        <v>0.945</v>
      </c>
      <c r="L13" s="27">
        <f t="shared" si="4"/>
        <v>5432.67620154283</v>
      </c>
      <c r="M13" s="28">
        <f t="shared" si="2"/>
        <v>6666.99824864293</v>
      </c>
      <c r="N13" s="29">
        <v>646804.655487391</v>
      </c>
      <c r="O13" s="30">
        <f t="shared" si="3"/>
        <v>611230.399435584</v>
      </c>
      <c r="P13" s="31"/>
      <c r="Q13" s="32" t="s">
        <v>25</v>
      </c>
      <c r="R13" s="32"/>
    </row>
    <row r="14" s="1" customFormat="1" ht="25" customHeight="1" spans="1:18">
      <c r="A14" s="9">
        <v>9</v>
      </c>
      <c r="B14" s="9" t="s">
        <v>23</v>
      </c>
      <c r="C14" s="9">
        <v>304</v>
      </c>
      <c r="D14" s="9">
        <v>3</v>
      </c>
      <c r="E14" s="9" t="s">
        <v>24</v>
      </c>
      <c r="F14" s="9">
        <v>3</v>
      </c>
      <c r="G14" s="9">
        <v>89.32</v>
      </c>
      <c r="H14" s="10">
        <f t="shared" si="0"/>
        <v>16.53</v>
      </c>
      <c r="I14" s="9">
        <v>72.79</v>
      </c>
      <c r="J14" s="27">
        <f t="shared" si="1"/>
        <v>5757.94372528866</v>
      </c>
      <c r="K14" s="9">
        <v>0.945</v>
      </c>
      <c r="L14" s="27">
        <f t="shared" si="4"/>
        <v>5441.25682039778</v>
      </c>
      <c r="M14" s="28">
        <f t="shared" si="2"/>
        <v>6676.92071985066</v>
      </c>
      <c r="N14" s="29">
        <v>514299.533542783</v>
      </c>
      <c r="O14" s="30">
        <f t="shared" si="3"/>
        <v>486013.05919793</v>
      </c>
      <c r="P14" s="31"/>
      <c r="Q14" s="32" t="s">
        <v>25</v>
      </c>
      <c r="R14" s="32"/>
    </row>
    <row r="15" s="1" customFormat="1" ht="25" customHeight="1" spans="1:18">
      <c r="A15" s="9">
        <v>10</v>
      </c>
      <c r="B15" s="9" t="s">
        <v>23</v>
      </c>
      <c r="C15" s="9">
        <v>305</v>
      </c>
      <c r="D15" s="9">
        <v>3</v>
      </c>
      <c r="E15" s="9" t="s">
        <v>26</v>
      </c>
      <c r="F15" s="9">
        <v>3</v>
      </c>
      <c r="G15" s="9">
        <v>130.18</v>
      </c>
      <c r="H15" s="10">
        <f t="shared" si="0"/>
        <v>24.1</v>
      </c>
      <c r="I15" s="9">
        <v>106.08</v>
      </c>
      <c r="J15" s="27">
        <f t="shared" si="1"/>
        <v>5840.4684892187</v>
      </c>
      <c r="K15" s="9">
        <v>0.945</v>
      </c>
      <c r="L15" s="27">
        <f t="shared" si="4"/>
        <v>5519.24272231167</v>
      </c>
      <c r="M15" s="28">
        <f t="shared" si="2"/>
        <v>6773.14307683384</v>
      </c>
      <c r="N15" s="29">
        <v>760312.187926491</v>
      </c>
      <c r="O15" s="30">
        <f t="shared" si="3"/>
        <v>718495.017590534</v>
      </c>
      <c r="P15" s="31"/>
      <c r="Q15" s="32" t="s">
        <v>25</v>
      </c>
      <c r="R15" s="32"/>
    </row>
    <row r="16" s="1" customFormat="1" ht="25" customHeight="1" spans="1:18">
      <c r="A16" s="9">
        <v>11</v>
      </c>
      <c r="B16" s="9" t="s">
        <v>23</v>
      </c>
      <c r="C16" s="9">
        <v>401</v>
      </c>
      <c r="D16" s="9">
        <v>4</v>
      </c>
      <c r="E16" s="9" t="s">
        <v>24</v>
      </c>
      <c r="F16" s="9">
        <v>3</v>
      </c>
      <c r="G16" s="9">
        <v>98.86</v>
      </c>
      <c r="H16" s="10">
        <f t="shared" si="0"/>
        <v>18.3</v>
      </c>
      <c r="I16" s="9">
        <v>80.56</v>
      </c>
      <c r="J16" s="27">
        <f t="shared" si="1"/>
        <v>5848.72378118596</v>
      </c>
      <c r="K16" s="9">
        <v>0.945</v>
      </c>
      <c r="L16" s="27">
        <f t="shared" si="4"/>
        <v>5527.04397322073</v>
      </c>
      <c r="M16" s="28">
        <f t="shared" si="2"/>
        <v>6782.56662354272</v>
      </c>
      <c r="N16" s="29">
        <v>578204.833008044</v>
      </c>
      <c r="O16" s="30">
        <f t="shared" si="3"/>
        <v>546403.567192602</v>
      </c>
      <c r="P16" s="31"/>
      <c r="Q16" s="32" t="s">
        <v>25</v>
      </c>
      <c r="R16" s="32"/>
    </row>
    <row r="17" s="1" customFormat="1" ht="25" customHeight="1" spans="1:18">
      <c r="A17" s="9">
        <v>12</v>
      </c>
      <c r="B17" s="9" t="s">
        <v>23</v>
      </c>
      <c r="C17" s="9">
        <v>402</v>
      </c>
      <c r="D17" s="9">
        <v>4</v>
      </c>
      <c r="E17" s="9" t="s">
        <v>26</v>
      </c>
      <c r="F17" s="9">
        <v>3</v>
      </c>
      <c r="G17" s="9">
        <v>128.47</v>
      </c>
      <c r="H17" s="10">
        <f t="shared" si="0"/>
        <v>23.78</v>
      </c>
      <c r="I17" s="9">
        <v>104.69</v>
      </c>
      <c r="J17" s="27">
        <f t="shared" si="1"/>
        <v>5510.35839327633</v>
      </c>
      <c r="K17" s="9">
        <v>0.945</v>
      </c>
      <c r="L17" s="27">
        <v>5400</v>
      </c>
      <c r="M17" s="28">
        <f t="shared" si="2"/>
        <v>6626.59279778393</v>
      </c>
      <c r="N17" s="29">
        <v>707915.74278421</v>
      </c>
      <c r="O17" s="30">
        <f t="shared" si="3"/>
        <v>693738</v>
      </c>
      <c r="P17" s="31"/>
      <c r="Q17" s="32" t="s">
        <v>25</v>
      </c>
      <c r="R17" s="32"/>
    </row>
    <row r="18" s="1" customFormat="1" ht="25" customHeight="1" spans="1:18">
      <c r="A18" s="9">
        <v>13</v>
      </c>
      <c r="B18" s="9" t="s">
        <v>23</v>
      </c>
      <c r="C18" s="9">
        <v>403</v>
      </c>
      <c r="D18" s="9">
        <v>4</v>
      </c>
      <c r="E18" s="9" t="s">
        <v>24</v>
      </c>
      <c r="F18" s="9">
        <v>3</v>
      </c>
      <c r="G18" s="9">
        <v>112.51</v>
      </c>
      <c r="H18" s="10">
        <f t="shared" si="0"/>
        <v>20.83</v>
      </c>
      <c r="I18" s="9">
        <v>91.68</v>
      </c>
      <c r="J18" s="27">
        <f t="shared" si="1"/>
        <v>5748.86370533633</v>
      </c>
      <c r="K18" s="9">
        <v>0.945</v>
      </c>
      <c r="L18" s="27">
        <f t="shared" si="4"/>
        <v>5432.67620154283</v>
      </c>
      <c r="M18" s="28">
        <f t="shared" si="2"/>
        <v>6666.99824864293</v>
      </c>
      <c r="N18" s="29">
        <v>646804.655487391</v>
      </c>
      <c r="O18" s="30">
        <f t="shared" si="3"/>
        <v>611230.399435584</v>
      </c>
      <c r="P18" s="31"/>
      <c r="Q18" s="32" t="s">
        <v>25</v>
      </c>
      <c r="R18" s="32"/>
    </row>
    <row r="19" s="1" customFormat="1" ht="25" customHeight="1" spans="1:18">
      <c r="A19" s="9">
        <v>14</v>
      </c>
      <c r="B19" s="9" t="s">
        <v>23</v>
      </c>
      <c r="C19" s="9">
        <v>404</v>
      </c>
      <c r="D19" s="9">
        <v>4</v>
      </c>
      <c r="E19" s="9" t="s">
        <v>24</v>
      </c>
      <c r="F19" s="9">
        <v>3</v>
      </c>
      <c r="G19" s="9">
        <v>89.32</v>
      </c>
      <c r="H19" s="10">
        <f t="shared" si="0"/>
        <v>16.53</v>
      </c>
      <c r="I19" s="9">
        <v>72.79</v>
      </c>
      <c r="J19" s="27">
        <f t="shared" si="1"/>
        <v>5757.94372528866</v>
      </c>
      <c r="K19" s="9">
        <v>0.945</v>
      </c>
      <c r="L19" s="27">
        <f t="shared" si="4"/>
        <v>5441.25682039778</v>
      </c>
      <c r="M19" s="28">
        <f t="shared" si="2"/>
        <v>6676.92071985066</v>
      </c>
      <c r="N19" s="29">
        <v>514299.533542783</v>
      </c>
      <c r="O19" s="30">
        <f t="shared" si="3"/>
        <v>486013.05919793</v>
      </c>
      <c r="P19" s="31"/>
      <c r="Q19" s="32" t="s">
        <v>25</v>
      </c>
      <c r="R19" s="32"/>
    </row>
    <row r="20" s="1" customFormat="1" ht="25" customHeight="1" spans="1:18">
      <c r="A20" s="9">
        <v>15</v>
      </c>
      <c r="B20" s="9" t="s">
        <v>23</v>
      </c>
      <c r="C20" s="9">
        <v>405</v>
      </c>
      <c r="D20" s="9">
        <v>4</v>
      </c>
      <c r="E20" s="9" t="s">
        <v>26</v>
      </c>
      <c r="F20" s="9">
        <v>3</v>
      </c>
      <c r="G20" s="9">
        <v>130.18</v>
      </c>
      <c r="H20" s="10">
        <f t="shared" si="0"/>
        <v>24.1</v>
      </c>
      <c r="I20" s="9">
        <v>106.08</v>
      </c>
      <c r="J20" s="27">
        <f t="shared" si="1"/>
        <v>6088.0509532187</v>
      </c>
      <c r="K20" s="9">
        <v>0.945</v>
      </c>
      <c r="L20" s="27">
        <f t="shared" si="4"/>
        <v>5753.20815079167</v>
      </c>
      <c r="M20" s="28">
        <f t="shared" si="2"/>
        <v>7060.26241581881</v>
      </c>
      <c r="N20" s="29">
        <v>792542.47309001</v>
      </c>
      <c r="O20" s="30">
        <f t="shared" si="3"/>
        <v>748952.637070059</v>
      </c>
      <c r="P20" s="31"/>
      <c r="Q20" s="32" t="s">
        <v>25</v>
      </c>
      <c r="R20" s="32"/>
    </row>
    <row r="21" s="1" customFormat="1" ht="25" customHeight="1" spans="1:18">
      <c r="A21" s="9">
        <v>16</v>
      </c>
      <c r="B21" s="9" t="s">
        <v>23</v>
      </c>
      <c r="C21" s="9">
        <v>501</v>
      </c>
      <c r="D21" s="9">
        <v>5</v>
      </c>
      <c r="E21" s="9" t="s">
        <v>24</v>
      </c>
      <c r="F21" s="9">
        <v>3</v>
      </c>
      <c r="G21" s="9">
        <v>98.86</v>
      </c>
      <c r="H21" s="10">
        <f t="shared" si="0"/>
        <v>18.3</v>
      </c>
      <c r="I21" s="9">
        <v>80.56</v>
      </c>
      <c r="J21" s="27">
        <f t="shared" si="1"/>
        <v>6096.30624518593</v>
      </c>
      <c r="K21" s="9">
        <v>0.945</v>
      </c>
      <c r="L21" s="27">
        <f t="shared" si="4"/>
        <v>5761.00940170071</v>
      </c>
      <c r="M21" s="28">
        <f t="shared" si="2"/>
        <v>7069.67961087552</v>
      </c>
      <c r="N21" s="29">
        <v>602680.835399081</v>
      </c>
      <c r="O21" s="30">
        <f t="shared" si="3"/>
        <v>569533.389452132</v>
      </c>
      <c r="P21" s="31"/>
      <c r="Q21" s="32" t="s">
        <v>25</v>
      </c>
      <c r="R21" s="32"/>
    </row>
    <row r="22" s="1" customFormat="1" ht="25" customHeight="1" spans="1:18">
      <c r="A22" s="9">
        <v>17</v>
      </c>
      <c r="B22" s="9" t="s">
        <v>23</v>
      </c>
      <c r="C22" s="9">
        <v>502</v>
      </c>
      <c r="D22" s="9">
        <v>5</v>
      </c>
      <c r="E22" s="9" t="s">
        <v>26</v>
      </c>
      <c r="F22" s="9">
        <v>3</v>
      </c>
      <c r="G22" s="9">
        <v>128.47</v>
      </c>
      <c r="H22" s="10">
        <f t="shared" si="0"/>
        <v>23.78</v>
      </c>
      <c r="I22" s="9">
        <v>104.69</v>
      </c>
      <c r="J22" s="27">
        <f t="shared" si="1"/>
        <v>5757.94085727633</v>
      </c>
      <c r="K22" s="9">
        <v>0.945</v>
      </c>
      <c r="L22" s="27">
        <f t="shared" si="4"/>
        <v>5441.25411012613</v>
      </c>
      <c r="M22" s="28">
        <f t="shared" si="2"/>
        <v>6677.2176476063</v>
      </c>
      <c r="N22" s="29">
        <v>739722.66193429</v>
      </c>
      <c r="O22" s="30">
        <f t="shared" si="3"/>
        <v>699037.915527904</v>
      </c>
      <c r="P22" s="31"/>
      <c r="Q22" s="32" t="s">
        <v>25</v>
      </c>
      <c r="R22" s="32"/>
    </row>
    <row r="23" s="1" customFormat="1" ht="25" customHeight="1" spans="1:18">
      <c r="A23" s="9">
        <v>18</v>
      </c>
      <c r="B23" s="9" t="s">
        <v>23</v>
      </c>
      <c r="C23" s="9">
        <v>503</v>
      </c>
      <c r="D23" s="9">
        <v>5</v>
      </c>
      <c r="E23" s="9" t="s">
        <v>24</v>
      </c>
      <c r="F23" s="9">
        <v>3</v>
      </c>
      <c r="G23" s="9">
        <v>112.51</v>
      </c>
      <c r="H23" s="10">
        <f t="shared" si="0"/>
        <v>20.83</v>
      </c>
      <c r="I23" s="9">
        <v>91.68</v>
      </c>
      <c r="J23" s="27">
        <f t="shared" si="1"/>
        <v>5996.44616933632</v>
      </c>
      <c r="K23" s="9">
        <v>0.945</v>
      </c>
      <c r="L23" s="27">
        <f t="shared" si="4"/>
        <v>5666.64163002282</v>
      </c>
      <c r="M23" s="28">
        <f t="shared" si="2"/>
        <v>6954.12139827517</v>
      </c>
      <c r="N23" s="29">
        <v>674660.15851203</v>
      </c>
      <c r="O23" s="30">
        <f t="shared" ref="O23:O54" si="5">G23*L23</f>
        <v>637553.849793868</v>
      </c>
      <c r="P23" s="31"/>
      <c r="Q23" s="32" t="s">
        <v>25</v>
      </c>
      <c r="R23" s="32"/>
    </row>
    <row r="24" s="1" customFormat="1" ht="25" customHeight="1" spans="1:18">
      <c r="A24" s="9">
        <v>19</v>
      </c>
      <c r="B24" s="9" t="s">
        <v>23</v>
      </c>
      <c r="C24" s="9">
        <v>504</v>
      </c>
      <c r="D24" s="9">
        <v>5</v>
      </c>
      <c r="E24" s="9" t="s">
        <v>24</v>
      </c>
      <c r="F24" s="9">
        <v>3</v>
      </c>
      <c r="G24" s="9">
        <v>89.32</v>
      </c>
      <c r="H24" s="10">
        <f t="shared" si="0"/>
        <v>16.53</v>
      </c>
      <c r="I24" s="9">
        <v>72.79</v>
      </c>
      <c r="J24" s="27">
        <f t="shared" si="1"/>
        <v>6005.52618928869</v>
      </c>
      <c r="K24" s="9">
        <v>0.945</v>
      </c>
      <c r="L24" s="27">
        <f t="shared" si="4"/>
        <v>5675.22224887781</v>
      </c>
      <c r="M24" s="28">
        <f t="shared" si="2"/>
        <v>6964.01773965883</v>
      </c>
      <c r="N24" s="29">
        <v>536413.599227266</v>
      </c>
      <c r="O24" s="30">
        <f t="shared" si="5"/>
        <v>506910.851269766</v>
      </c>
      <c r="P24" s="31"/>
      <c r="Q24" s="32" t="s">
        <v>25</v>
      </c>
      <c r="R24" s="32"/>
    </row>
    <row r="25" s="1" customFormat="1" ht="25" customHeight="1" spans="1:18">
      <c r="A25" s="9">
        <v>20</v>
      </c>
      <c r="B25" s="9" t="s">
        <v>23</v>
      </c>
      <c r="C25" s="9">
        <v>505</v>
      </c>
      <c r="D25" s="9">
        <v>5</v>
      </c>
      <c r="E25" s="9" t="s">
        <v>26</v>
      </c>
      <c r="F25" s="9">
        <v>3</v>
      </c>
      <c r="G25" s="9">
        <v>130.18</v>
      </c>
      <c r="H25" s="10">
        <f t="shared" si="0"/>
        <v>24.1</v>
      </c>
      <c r="I25" s="9">
        <v>106.08</v>
      </c>
      <c r="J25" s="27">
        <f t="shared" si="1"/>
        <v>6112.81086920169</v>
      </c>
      <c r="K25" s="9">
        <v>0.945</v>
      </c>
      <c r="L25" s="27">
        <f t="shared" si="4"/>
        <v>5776.6062713956</v>
      </c>
      <c r="M25" s="28">
        <f t="shared" si="2"/>
        <v>7088.97628591892</v>
      </c>
      <c r="N25" s="29">
        <v>795765.718952676</v>
      </c>
      <c r="O25" s="30">
        <f t="shared" si="5"/>
        <v>751998.604410279</v>
      </c>
      <c r="P25" s="31"/>
      <c r="Q25" s="32" t="s">
        <v>25</v>
      </c>
      <c r="R25" s="32"/>
    </row>
    <row r="26" s="1" customFormat="1" ht="25" customHeight="1" spans="1:18">
      <c r="A26" s="9">
        <v>21</v>
      </c>
      <c r="B26" s="9" t="s">
        <v>23</v>
      </c>
      <c r="C26" s="9">
        <v>601</v>
      </c>
      <c r="D26" s="9">
        <v>6</v>
      </c>
      <c r="E26" s="9" t="s">
        <v>24</v>
      </c>
      <c r="F26" s="9">
        <v>3</v>
      </c>
      <c r="G26" s="9">
        <v>98.86</v>
      </c>
      <c r="H26" s="10">
        <f t="shared" si="0"/>
        <v>18.3</v>
      </c>
      <c r="I26" s="9">
        <v>80.56</v>
      </c>
      <c r="J26" s="27">
        <f t="shared" si="1"/>
        <v>6121.06384919875</v>
      </c>
      <c r="K26" s="9">
        <v>0.945</v>
      </c>
      <c r="L26" s="27">
        <f t="shared" si="4"/>
        <v>5784.40533749282</v>
      </c>
      <c r="M26" s="28">
        <f t="shared" si="2"/>
        <v>7098.39016465417</v>
      </c>
      <c r="N26" s="29">
        <v>605128.372131788</v>
      </c>
      <c r="O26" s="30">
        <f t="shared" si="5"/>
        <v>571846.31166454</v>
      </c>
      <c r="P26" s="31"/>
      <c r="Q26" s="32" t="s">
        <v>25</v>
      </c>
      <c r="R26" s="32"/>
    </row>
    <row r="27" s="1" customFormat="1" ht="25" customHeight="1" spans="1:18">
      <c r="A27" s="9">
        <v>22</v>
      </c>
      <c r="B27" s="9" t="s">
        <v>23</v>
      </c>
      <c r="C27" s="9">
        <v>602</v>
      </c>
      <c r="D27" s="9">
        <v>6</v>
      </c>
      <c r="E27" s="9" t="s">
        <v>26</v>
      </c>
      <c r="F27" s="9">
        <v>3</v>
      </c>
      <c r="G27" s="9">
        <v>128.47</v>
      </c>
      <c r="H27" s="10">
        <f t="shared" ref="H27:H36" si="6">G27-I27</f>
        <v>23.78</v>
      </c>
      <c r="I27" s="9">
        <v>104.69</v>
      </c>
      <c r="J27" s="27">
        <f t="shared" si="1"/>
        <v>5782.70423826362</v>
      </c>
      <c r="K27" s="9">
        <v>0.945</v>
      </c>
      <c r="L27" s="27">
        <f t="shared" si="4"/>
        <v>5464.65550515912</v>
      </c>
      <c r="M27" s="28">
        <f t="shared" si="2"/>
        <v>6705.93459497365</v>
      </c>
      <c r="N27" s="29">
        <v>742904.013489727</v>
      </c>
      <c r="O27" s="30">
        <f t="shared" si="5"/>
        <v>702044.292747792</v>
      </c>
      <c r="P27" s="31"/>
      <c r="Q27" s="32" t="s">
        <v>25</v>
      </c>
      <c r="R27" s="32"/>
    </row>
    <row r="28" s="1" customFormat="1" ht="25" customHeight="1" spans="1:18">
      <c r="A28" s="9">
        <v>23</v>
      </c>
      <c r="B28" s="9" t="s">
        <v>23</v>
      </c>
      <c r="C28" s="9">
        <v>603</v>
      </c>
      <c r="D28" s="9">
        <v>6</v>
      </c>
      <c r="E28" s="9" t="s">
        <v>24</v>
      </c>
      <c r="F28" s="9">
        <v>3</v>
      </c>
      <c r="G28" s="9">
        <v>112.51</v>
      </c>
      <c r="H28" s="10">
        <f t="shared" si="6"/>
        <v>20.83</v>
      </c>
      <c r="I28" s="9">
        <v>91.68</v>
      </c>
      <c r="J28" s="27">
        <f t="shared" si="1"/>
        <v>6021.20811154859</v>
      </c>
      <c r="K28" s="9">
        <v>0.945</v>
      </c>
      <c r="L28" s="27">
        <f t="shared" si="4"/>
        <v>5690.04166541342</v>
      </c>
      <c r="M28" s="28">
        <f t="shared" si="2"/>
        <v>6982.83799929825</v>
      </c>
      <c r="N28" s="29">
        <v>677446.124630332</v>
      </c>
      <c r="O28" s="30">
        <f t="shared" si="5"/>
        <v>640186.587775663</v>
      </c>
      <c r="P28" s="31"/>
      <c r="Q28" s="32" t="s">
        <v>25</v>
      </c>
      <c r="R28" s="32"/>
    </row>
    <row r="29" s="1" customFormat="1" ht="25" customHeight="1" spans="1:18">
      <c r="A29" s="9">
        <v>24</v>
      </c>
      <c r="B29" s="9" t="s">
        <v>23</v>
      </c>
      <c r="C29" s="9">
        <v>604</v>
      </c>
      <c r="D29" s="9">
        <v>6</v>
      </c>
      <c r="E29" s="9" t="s">
        <v>24</v>
      </c>
      <c r="F29" s="9">
        <v>3</v>
      </c>
      <c r="G29" s="9">
        <v>89.32</v>
      </c>
      <c r="H29" s="10">
        <f t="shared" si="6"/>
        <v>16.53</v>
      </c>
      <c r="I29" s="9">
        <v>72.79</v>
      </c>
      <c r="J29" s="27">
        <f t="shared" si="1"/>
        <v>6030.28189989247</v>
      </c>
      <c r="K29" s="9">
        <v>0.945</v>
      </c>
      <c r="L29" s="27">
        <f t="shared" si="4"/>
        <v>5698.61639539839</v>
      </c>
      <c r="M29" s="28">
        <f t="shared" si="2"/>
        <v>6992.72450112631</v>
      </c>
      <c r="N29" s="29">
        <v>538624.779298396</v>
      </c>
      <c r="O29" s="30">
        <f t="shared" si="5"/>
        <v>509000.416436984</v>
      </c>
      <c r="P29" s="31"/>
      <c r="Q29" s="32" t="s">
        <v>25</v>
      </c>
      <c r="R29" s="32"/>
    </row>
    <row r="30" s="1" customFormat="1" ht="25" customHeight="1" spans="1:18">
      <c r="A30" s="9">
        <v>25</v>
      </c>
      <c r="B30" s="9" t="s">
        <v>23</v>
      </c>
      <c r="C30" s="9">
        <v>605</v>
      </c>
      <c r="D30" s="9">
        <v>6</v>
      </c>
      <c r="E30" s="9" t="s">
        <v>26</v>
      </c>
      <c r="F30" s="9">
        <v>3</v>
      </c>
      <c r="G30" s="9">
        <v>130.18</v>
      </c>
      <c r="H30" s="10">
        <f t="shared" si="6"/>
        <v>24.1</v>
      </c>
      <c r="I30" s="9">
        <v>106.08</v>
      </c>
      <c r="J30" s="27">
        <f t="shared" si="1"/>
        <v>6137.5707851847</v>
      </c>
      <c r="K30" s="9">
        <v>0.945</v>
      </c>
      <c r="L30" s="27">
        <f t="shared" si="4"/>
        <v>5800.00439199954</v>
      </c>
      <c r="M30" s="28">
        <f t="shared" si="2"/>
        <v>7117.69015601904</v>
      </c>
      <c r="N30" s="29">
        <v>798988.964815344</v>
      </c>
      <c r="O30" s="30">
        <f t="shared" si="5"/>
        <v>755044.5717505</v>
      </c>
      <c r="P30" s="31"/>
      <c r="Q30" s="32" t="s">
        <v>25</v>
      </c>
      <c r="R30" s="32"/>
    </row>
    <row r="31" s="1" customFormat="1" ht="25" customHeight="1" spans="1:18">
      <c r="A31" s="9">
        <v>26</v>
      </c>
      <c r="B31" s="9" t="s">
        <v>23</v>
      </c>
      <c r="C31" s="9">
        <v>701</v>
      </c>
      <c r="D31" s="9">
        <v>7</v>
      </c>
      <c r="E31" s="9" t="s">
        <v>24</v>
      </c>
      <c r="F31" s="9">
        <v>3</v>
      </c>
      <c r="G31" s="9">
        <v>98.86</v>
      </c>
      <c r="H31" s="10">
        <f t="shared" si="6"/>
        <v>18.3</v>
      </c>
      <c r="I31" s="9">
        <v>80.56</v>
      </c>
      <c r="J31" s="27">
        <f t="shared" si="1"/>
        <v>6145.8214532115</v>
      </c>
      <c r="K31" s="9">
        <v>0.945</v>
      </c>
      <c r="L31" s="27">
        <f t="shared" si="4"/>
        <v>5807.80127328487</v>
      </c>
      <c r="M31" s="28">
        <f t="shared" si="2"/>
        <v>7127.10071843275</v>
      </c>
      <c r="N31" s="29">
        <v>607575.908864489</v>
      </c>
      <c r="O31" s="30">
        <f t="shared" si="5"/>
        <v>574159.233876942</v>
      </c>
      <c r="P31" s="31"/>
      <c r="Q31" s="32" t="s">
        <v>25</v>
      </c>
      <c r="R31" s="32"/>
    </row>
    <row r="32" s="1" customFormat="1" ht="25" customHeight="1" spans="1:18">
      <c r="A32" s="9">
        <v>27</v>
      </c>
      <c r="B32" s="9" t="s">
        <v>23</v>
      </c>
      <c r="C32" s="9">
        <v>702</v>
      </c>
      <c r="D32" s="9">
        <v>7</v>
      </c>
      <c r="E32" s="9" t="s">
        <v>26</v>
      </c>
      <c r="F32" s="9">
        <v>3</v>
      </c>
      <c r="G32" s="9">
        <v>128.47</v>
      </c>
      <c r="H32" s="10">
        <f t="shared" si="6"/>
        <v>23.78</v>
      </c>
      <c r="I32" s="9">
        <v>104.69</v>
      </c>
      <c r="J32" s="27">
        <f t="shared" si="1"/>
        <v>5807.4602841262</v>
      </c>
      <c r="K32" s="9">
        <v>0.945</v>
      </c>
      <c r="L32" s="27">
        <f t="shared" si="4"/>
        <v>5488.04996849926</v>
      </c>
      <c r="M32" s="28">
        <f t="shared" si="2"/>
        <v>6734.64303613621</v>
      </c>
      <c r="N32" s="29">
        <v>746084.422701693</v>
      </c>
      <c r="O32" s="30">
        <f t="shared" si="5"/>
        <v>705049.7794531</v>
      </c>
      <c r="P32" s="31"/>
      <c r="Q32" s="32" t="s">
        <v>25</v>
      </c>
      <c r="R32" s="32"/>
    </row>
    <row r="33" s="1" customFormat="1" ht="25" customHeight="1" spans="1:18">
      <c r="A33" s="9">
        <v>28</v>
      </c>
      <c r="B33" s="9" t="s">
        <v>23</v>
      </c>
      <c r="C33" s="9">
        <v>703</v>
      </c>
      <c r="D33" s="9">
        <v>7</v>
      </c>
      <c r="E33" s="9" t="s">
        <v>24</v>
      </c>
      <c r="F33" s="9">
        <v>3</v>
      </c>
      <c r="G33" s="9">
        <v>112.51</v>
      </c>
      <c r="H33" s="10">
        <f t="shared" si="6"/>
        <v>20.83</v>
      </c>
      <c r="I33" s="9">
        <v>91.68</v>
      </c>
      <c r="J33" s="27">
        <f t="shared" si="1"/>
        <v>6045.96081423018</v>
      </c>
      <c r="K33" s="9">
        <v>0.945</v>
      </c>
      <c r="L33" s="27">
        <f t="shared" si="4"/>
        <v>5713.43296944752</v>
      </c>
      <c r="M33" s="28">
        <f t="shared" si="2"/>
        <v>7011.54388517169</v>
      </c>
      <c r="N33" s="29">
        <v>680231.051209038</v>
      </c>
      <c r="O33" s="30">
        <f t="shared" si="5"/>
        <v>642818.343392541</v>
      </c>
      <c r="P33" s="31"/>
      <c r="Q33" s="32" t="s">
        <v>25</v>
      </c>
      <c r="R33" s="32"/>
    </row>
    <row r="34" s="1" customFormat="1" ht="25" customHeight="1" spans="1:18">
      <c r="A34" s="9">
        <v>29</v>
      </c>
      <c r="B34" s="9" t="s">
        <v>23</v>
      </c>
      <c r="C34" s="9">
        <v>704</v>
      </c>
      <c r="D34" s="9">
        <v>7</v>
      </c>
      <c r="E34" s="9" t="s">
        <v>24</v>
      </c>
      <c r="F34" s="9">
        <v>3</v>
      </c>
      <c r="G34" s="9">
        <v>89.32</v>
      </c>
      <c r="H34" s="10">
        <f t="shared" si="6"/>
        <v>16.53</v>
      </c>
      <c r="I34" s="9">
        <v>72.79</v>
      </c>
      <c r="J34" s="27">
        <f t="shared" si="1"/>
        <v>6055.04394998681</v>
      </c>
      <c r="K34" s="9">
        <v>0.945</v>
      </c>
      <c r="L34" s="27">
        <f t="shared" si="4"/>
        <v>5722.01653273753</v>
      </c>
      <c r="M34" s="28">
        <f t="shared" si="2"/>
        <v>7021.43861387713</v>
      </c>
      <c r="N34" s="29">
        <v>540836.525612821</v>
      </c>
      <c r="O34" s="30">
        <f t="shared" si="5"/>
        <v>511090.516704116</v>
      </c>
      <c r="P34" s="31"/>
      <c r="Q34" s="32" t="s">
        <v>25</v>
      </c>
      <c r="R34" s="32"/>
    </row>
    <row r="35" s="1" customFormat="1" ht="25" customHeight="1" spans="1:18">
      <c r="A35" s="9">
        <v>30</v>
      </c>
      <c r="B35" s="9" t="s">
        <v>23</v>
      </c>
      <c r="C35" s="9">
        <v>705</v>
      </c>
      <c r="D35" s="9">
        <v>7</v>
      </c>
      <c r="E35" s="9" t="s">
        <v>26</v>
      </c>
      <c r="F35" s="9">
        <v>3</v>
      </c>
      <c r="G35" s="9">
        <v>130.18</v>
      </c>
      <c r="H35" s="10">
        <f t="shared" si="6"/>
        <v>24.1</v>
      </c>
      <c r="I35" s="9">
        <v>106.08</v>
      </c>
      <c r="J35" s="27">
        <f t="shared" si="1"/>
        <v>6162.33070116772</v>
      </c>
      <c r="K35" s="9">
        <v>0.945</v>
      </c>
      <c r="L35" s="27">
        <f t="shared" si="4"/>
        <v>5823.40251260349</v>
      </c>
      <c r="M35" s="28">
        <f t="shared" si="2"/>
        <v>7146.40402611918</v>
      </c>
      <c r="N35" s="29">
        <v>802212.210678013</v>
      </c>
      <c r="O35" s="30">
        <f t="shared" si="5"/>
        <v>758090.539090723</v>
      </c>
      <c r="P35" s="31"/>
      <c r="Q35" s="32" t="s">
        <v>25</v>
      </c>
      <c r="R35" s="32"/>
    </row>
    <row r="36" s="1" customFormat="1" ht="25" customHeight="1" spans="1:18">
      <c r="A36" s="9">
        <v>31</v>
      </c>
      <c r="B36" s="9" t="s">
        <v>23</v>
      </c>
      <c r="C36" s="9">
        <v>801</v>
      </c>
      <c r="D36" s="9">
        <v>8</v>
      </c>
      <c r="E36" s="9" t="s">
        <v>24</v>
      </c>
      <c r="F36" s="9">
        <v>3</v>
      </c>
      <c r="G36" s="9">
        <v>98.86</v>
      </c>
      <c r="H36" s="10">
        <f t="shared" si="6"/>
        <v>18.3</v>
      </c>
      <c r="I36" s="9">
        <v>80.56</v>
      </c>
      <c r="J36" s="27">
        <f t="shared" si="1"/>
        <v>6170.57905722426</v>
      </c>
      <c r="K36" s="9">
        <v>0.945</v>
      </c>
      <c r="L36" s="27">
        <f t="shared" si="4"/>
        <v>5831.19720907693</v>
      </c>
      <c r="M36" s="28">
        <f t="shared" si="2"/>
        <v>7155.81127221133</v>
      </c>
      <c r="N36" s="29">
        <v>610023.44559719</v>
      </c>
      <c r="O36" s="30">
        <f t="shared" si="5"/>
        <v>576472.156089345</v>
      </c>
      <c r="P36" s="31"/>
      <c r="Q36" s="32" t="s">
        <v>25</v>
      </c>
      <c r="R36" s="32"/>
    </row>
    <row r="37" s="1" customFormat="1" ht="25" customHeight="1" spans="1:18">
      <c r="A37" s="9">
        <v>32</v>
      </c>
      <c r="B37" s="9" t="s">
        <v>23</v>
      </c>
      <c r="C37" s="9">
        <v>802</v>
      </c>
      <c r="D37" s="9">
        <v>8</v>
      </c>
      <c r="E37" s="9" t="s">
        <v>26</v>
      </c>
      <c r="F37" s="9">
        <v>3</v>
      </c>
      <c r="G37" s="9">
        <v>128.47</v>
      </c>
      <c r="H37" s="10">
        <f t="shared" ref="H37:H46" si="7">G37-I37</f>
        <v>23.78</v>
      </c>
      <c r="I37" s="9">
        <v>104.69</v>
      </c>
      <c r="J37" s="27">
        <f t="shared" si="1"/>
        <v>5832.21632998879</v>
      </c>
      <c r="K37" s="9">
        <v>0.945</v>
      </c>
      <c r="L37" s="27">
        <f t="shared" si="4"/>
        <v>5511.44443183941</v>
      </c>
      <c r="M37" s="28">
        <f t="shared" si="2"/>
        <v>6763.35147729878</v>
      </c>
      <c r="N37" s="29">
        <v>749264.83191366</v>
      </c>
      <c r="O37" s="30">
        <f t="shared" si="5"/>
        <v>708055.266158409</v>
      </c>
      <c r="P37" s="31"/>
      <c r="Q37" s="32" t="s">
        <v>25</v>
      </c>
      <c r="R37" s="32"/>
    </row>
    <row r="38" s="1" customFormat="1" ht="25" customHeight="1" spans="1:18">
      <c r="A38" s="9">
        <v>33</v>
      </c>
      <c r="B38" s="9" t="s">
        <v>23</v>
      </c>
      <c r="C38" s="9">
        <v>803</v>
      </c>
      <c r="D38" s="9">
        <v>8</v>
      </c>
      <c r="E38" s="9" t="s">
        <v>24</v>
      </c>
      <c r="F38" s="9">
        <v>3</v>
      </c>
      <c r="G38" s="9">
        <v>112.51</v>
      </c>
      <c r="H38" s="10">
        <f t="shared" si="7"/>
        <v>20.83</v>
      </c>
      <c r="I38" s="9">
        <v>91.68</v>
      </c>
      <c r="J38" s="27">
        <f t="shared" si="1"/>
        <v>6070.72275644246</v>
      </c>
      <c r="K38" s="9">
        <v>0.945</v>
      </c>
      <c r="L38" s="27">
        <f t="shared" si="4"/>
        <v>5736.83300483812</v>
      </c>
      <c r="M38" s="28">
        <f t="shared" si="2"/>
        <v>7040.26048619477</v>
      </c>
      <c r="N38" s="29">
        <v>683017.017327341</v>
      </c>
      <c r="O38" s="30">
        <f t="shared" si="5"/>
        <v>645451.081374337</v>
      </c>
      <c r="P38" s="31"/>
      <c r="Q38" s="32" t="s">
        <v>25</v>
      </c>
      <c r="R38" s="32"/>
    </row>
    <row r="39" s="1" customFormat="1" ht="25" customHeight="1" spans="1:18">
      <c r="A39" s="9">
        <v>34</v>
      </c>
      <c r="B39" s="9" t="s">
        <v>23</v>
      </c>
      <c r="C39" s="9">
        <v>804</v>
      </c>
      <c r="D39" s="9">
        <v>8</v>
      </c>
      <c r="E39" s="9" t="s">
        <v>24</v>
      </c>
      <c r="F39" s="9">
        <v>3</v>
      </c>
      <c r="G39" s="9">
        <v>89.32</v>
      </c>
      <c r="H39" s="10">
        <f t="shared" si="7"/>
        <v>16.53</v>
      </c>
      <c r="I39" s="9">
        <v>72.79</v>
      </c>
      <c r="J39" s="27">
        <f t="shared" si="1"/>
        <v>6079.79966059058</v>
      </c>
      <c r="K39" s="9">
        <v>0.945</v>
      </c>
      <c r="L39" s="27">
        <f t="shared" si="4"/>
        <v>5745.4106792581</v>
      </c>
      <c r="M39" s="28">
        <f t="shared" ref="M39:M70" si="8">O39/I39</f>
        <v>7050.1453753446</v>
      </c>
      <c r="N39" s="29">
        <v>543047.705683951</v>
      </c>
      <c r="O39" s="30">
        <f t="shared" si="5"/>
        <v>513180.081871333</v>
      </c>
      <c r="P39" s="31"/>
      <c r="Q39" s="32" t="s">
        <v>25</v>
      </c>
      <c r="R39" s="32"/>
    </row>
    <row r="40" s="1" customFormat="1" ht="25" customHeight="1" spans="1:18">
      <c r="A40" s="9">
        <v>35</v>
      </c>
      <c r="B40" s="9" t="s">
        <v>23</v>
      </c>
      <c r="C40" s="9">
        <v>805</v>
      </c>
      <c r="D40" s="9">
        <v>8</v>
      </c>
      <c r="E40" s="9" t="s">
        <v>26</v>
      </c>
      <c r="F40" s="9">
        <v>3</v>
      </c>
      <c r="G40" s="9">
        <v>130.18</v>
      </c>
      <c r="H40" s="10">
        <f t="shared" si="7"/>
        <v>24.1</v>
      </c>
      <c r="I40" s="9">
        <v>106.08</v>
      </c>
      <c r="J40" s="27">
        <f t="shared" si="1"/>
        <v>6187.08226923568</v>
      </c>
      <c r="K40" s="9">
        <v>0.945</v>
      </c>
      <c r="L40" s="27">
        <f t="shared" si="4"/>
        <v>5846.79274442771</v>
      </c>
      <c r="M40" s="28">
        <f t="shared" si="8"/>
        <v>7175.10821521116</v>
      </c>
      <c r="N40" s="29">
        <v>805434.3698091</v>
      </c>
      <c r="O40" s="30">
        <f t="shared" si="5"/>
        <v>761135.4794696</v>
      </c>
      <c r="P40" s="31"/>
      <c r="Q40" s="32" t="s">
        <v>25</v>
      </c>
      <c r="R40" s="32"/>
    </row>
    <row r="41" s="1" customFormat="1" ht="25" customHeight="1" spans="1:18">
      <c r="A41" s="9">
        <v>36</v>
      </c>
      <c r="B41" s="9" t="s">
        <v>23</v>
      </c>
      <c r="C41" s="9">
        <v>901</v>
      </c>
      <c r="D41" s="9">
        <v>9</v>
      </c>
      <c r="E41" s="9" t="s">
        <v>24</v>
      </c>
      <c r="F41" s="9">
        <v>3</v>
      </c>
      <c r="G41" s="9">
        <v>98.86</v>
      </c>
      <c r="H41" s="10">
        <f t="shared" si="7"/>
        <v>18.3</v>
      </c>
      <c r="I41" s="9">
        <v>80.56</v>
      </c>
      <c r="J41" s="27">
        <f t="shared" si="1"/>
        <v>6195.33666123701</v>
      </c>
      <c r="K41" s="9">
        <v>0.945</v>
      </c>
      <c r="L41" s="27">
        <f t="shared" si="4"/>
        <v>5854.59314486897</v>
      </c>
      <c r="M41" s="28">
        <f t="shared" si="8"/>
        <v>7184.5218259899</v>
      </c>
      <c r="N41" s="29">
        <v>612470.982329891</v>
      </c>
      <c r="O41" s="30">
        <f t="shared" si="5"/>
        <v>578785.078301747</v>
      </c>
      <c r="P41" s="31"/>
      <c r="Q41" s="32" t="s">
        <v>25</v>
      </c>
      <c r="R41" s="32"/>
    </row>
    <row r="42" s="1" customFormat="1" ht="25" customHeight="1" spans="1:18">
      <c r="A42" s="9">
        <v>37</v>
      </c>
      <c r="B42" s="9" t="s">
        <v>23</v>
      </c>
      <c r="C42" s="9">
        <v>902</v>
      </c>
      <c r="D42" s="9">
        <v>9</v>
      </c>
      <c r="E42" s="9" t="s">
        <v>26</v>
      </c>
      <c r="F42" s="9">
        <v>3</v>
      </c>
      <c r="G42" s="9">
        <v>128.47</v>
      </c>
      <c r="H42" s="10">
        <f t="shared" si="7"/>
        <v>23.78</v>
      </c>
      <c r="I42" s="9">
        <v>104.69</v>
      </c>
      <c r="J42" s="27">
        <f t="shared" si="1"/>
        <v>5856.97237585138</v>
      </c>
      <c r="K42" s="9">
        <v>0.945</v>
      </c>
      <c r="L42" s="27">
        <f t="shared" si="4"/>
        <v>5534.83889517955</v>
      </c>
      <c r="M42" s="28">
        <f t="shared" si="8"/>
        <v>6792.05991846134</v>
      </c>
      <c r="N42" s="29">
        <v>752445.241125627</v>
      </c>
      <c r="O42" s="30">
        <f t="shared" si="5"/>
        <v>711060.752863717</v>
      </c>
      <c r="P42" s="31"/>
      <c r="Q42" s="32" t="s">
        <v>25</v>
      </c>
      <c r="R42" s="32"/>
    </row>
    <row r="43" s="1" customFormat="1" ht="25" customHeight="1" spans="1:18">
      <c r="A43" s="9">
        <v>38</v>
      </c>
      <c r="B43" s="9" t="s">
        <v>23</v>
      </c>
      <c r="C43" s="9">
        <v>903</v>
      </c>
      <c r="D43" s="9">
        <v>9</v>
      </c>
      <c r="E43" s="9" t="s">
        <v>24</v>
      </c>
      <c r="F43" s="9">
        <v>3</v>
      </c>
      <c r="G43" s="9">
        <v>112.51</v>
      </c>
      <c r="H43" s="10">
        <f t="shared" si="7"/>
        <v>20.83</v>
      </c>
      <c r="I43" s="9">
        <v>91.68</v>
      </c>
      <c r="J43" s="27">
        <f t="shared" si="1"/>
        <v>6095.48469865471</v>
      </c>
      <c r="K43" s="9">
        <v>0.945</v>
      </c>
      <c r="L43" s="27">
        <f t="shared" si="4"/>
        <v>5760.2330402287</v>
      </c>
      <c r="M43" s="28">
        <f t="shared" si="8"/>
        <v>7068.97708721784</v>
      </c>
      <c r="N43" s="29">
        <v>685802.983445642</v>
      </c>
      <c r="O43" s="30">
        <f t="shared" si="5"/>
        <v>648083.819356132</v>
      </c>
      <c r="P43" s="31"/>
      <c r="Q43" s="32" t="s">
        <v>25</v>
      </c>
      <c r="R43" s="32"/>
    </row>
    <row r="44" s="1" customFormat="1" ht="25" customHeight="1" spans="1:18">
      <c r="A44" s="9">
        <v>39</v>
      </c>
      <c r="B44" s="9" t="s">
        <v>23</v>
      </c>
      <c r="C44" s="9">
        <v>904</v>
      </c>
      <c r="D44" s="9">
        <v>9</v>
      </c>
      <c r="E44" s="9" t="s">
        <v>24</v>
      </c>
      <c r="F44" s="9">
        <v>3</v>
      </c>
      <c r="G44" s="9">
        <v>89.32</v>
      </c>
      <c r="H44" s="10">
        <f t="shared" si="7"/>
        <v>16.53</v>
      </c>
      <c r="I44" s="9">
        <v>72.79</v>
      </c>
      <c r="J44" s="27">
        <f t="shared" si="1"/>
        <v>6104.55537119432</v>
      </c>
      <c r="K44" s="9">
        <v>0.945</v>
      </c>
      <c r="L44" s="27">
        <f t="shared" si="4"/>
        <v>5768.80482577864</v>
      </c>
      <c r="M44" s="28">
        <f t="shared" si="8"/>
        <v>7078.85213681203</v>
      </c>
      <c r="N44" s="29">
        <v>545258.885755077</v>
      </c>
      <c r="O44" s="30">
        <f t="shared" si="5"/>
        <v>515269.647038548</v>
      </c>
      <c r="P44" s="31"/>
      <c r="Q44" s="32" t="s">
        <v>25</v>
      </c>
      <c r="R44" s="32"/>
    </row>
    <row r="45" s="1" customFormat="1" ht="25" customHeight="1" spans="1:18">
      <c r="A45" s="9">
        <v>40</v>
      </c>
      <c r="B45" s="9" t="s">
        <v>23</v>
      </c>
      <c r="C45" s="9">
        <v>905</v>
      </c>
      <c r="D45" s="9">
        <v>9</v>
      </c>
      <c r="E45" s="9" t="s">
        <v>26</v>
      </c>
      <c r="F45" s="9">
        <v>3</v>
      </c>
      <c r="G45" s="9">
        <v>130.18</v>
      </c>
      <c r="H45" s="10">
        <f t="shared" si="7"/>
        <v>24.1</v>
      </c>
      <c r="I45" s="9">
        <v>106.08</v>
      </c>
      <c r="J45" s="27">
        <f t="shared" si="1"/>
        <v>6211.8421852187</v>
      </c>
      <c r="K45" s="9">
        <v>0.945</v>
      </c>
      <c r="L45" s="27">
        <f t="shared" si="4"/>
        <v>5870.19086503167</v>
      </c>
      <c r="M45" s="28">
        <f t="shared" si="8"/>
        <v>7203.8220853113</v>
      </c>
      <c r="N45" s="29">
        <v>808657.61567177</v>
      </c>
      <c r="O45" s="30">
        <f t="shared" si="5"/>
        <v>764181.446809823</v>
      </c>
      <c r="P45" s="31"/>
      <c r="Q45" s="32" t="s">
        <v>25</v>
      </c>
      <c r="R45" s="32"/>
    </row>
    <row r="46" s="1" customFormat="1" ht="25" customHeight="1" spans="1:18">
      <c r="A46" s="9">
        <v>41</v>
      </c>
      <c r="B46" s="9" t="s">
        <v>23</v>
      </c>
      <c r="C46" s="9">
        <v>1001</v>
      </c>
      <c r="D46" s="9">
        <v>10</v>
      </c>
      <c r="E46" s="9" t="s">
        <v>24</v>
      </c>
      <c r="F46" s="9">
        <v>3</v>
      </c>
      <c r="G46" s="9">
        <v>98.86</v>
      </c>
      <c r="H46" s="10">
        <f t="shared" si="7"/>
        <v>18.3</v>
      </c>
      <c r="I46" s="9">
        <v>80.56</v>
      </c>
      <c r="J46" s="27">
        <f t="shared" si="1"/>
        <v>6220.09426524976</v>
      </c>
      <c r="K46" s="9">
        <v>0.945</v>
      </c>
      <c r="L46" s="27">
        <f t="shared" si="4"/>
        <v>5877.98908066103</v>
      </c>
      <c r="M46" s="28">
        <f t="shared" si="8"/>
        <v>7213.23237976848</v>
      </c>
      <c r="N46" s="29">
        <v>614918.519062592</v>
      </c>
      <c r="O46" s="30">
        <f t="shared" si="5"/>
        <v>581098.000514149</v>
      </c>
      <c r="P46" s="31"/>
      <c r="Q46" s="32" t="s">
        <v>25</v>
      </c>
      <c r="R46" s="32"/>
    </row>
    <row r="47" s="1" customFormat="1" ht="25" customHeight="1" spans="1:18">
      <c r="A47" s="9">
        <v>42</v>
      </c>
      <c r="B47" s="9" t="s">
        <v>23</v>
      </c>
      <c r="C47" s="9">
        <v>1002</v>
      </c>
      <c r="D47" s="9">
        <v>10</v>
      </c>
      <c r="E47" s="9" t="s">
        <v>26</v>
      </c>
      <c r="F47" s="9">
        <v>3</v>
      </c>
      <c r="G47" s="9">
        <v>128.47</v>
      </c>
      <c r="H47" s="10">
        <f t="shared" ref="H47:H56" si="9">G47-I47</f>
        <v>23.78</v>
      </c>
      <c r="I47" s="9">
        <v>104.69</v>
      </c>
      <c r="J47" s="27">
        <f t="shared" si="1"/>
        <v>5881.73575683867</v>
      </c>
      <c r="K47" s="9">
        <v>0.945</v>
      </c>
      <c r="L47" s="27">
        <f t="shared" si="4"/>
        <v>5558.24029021254</v>
      </c>
      <c r="M47" s="28">
        <f t="shared" si="8"/>
        <v>6820.77686582869</v>
      </c>
      <c r="N47" s="29">
        <v>755626.592681064</v>
      </c>
      <c r="O47" s="30">
        <f t="shared" si="5"/>
        <v>714067.130083605</v>
      </c>
      <c r="P47" s="31"/>
      <c r="Q47" s="32" t="s">
        <v>25</v>
      </c>
      <c r="R47" s="32"/>
    </row>
    <row r="48" s="1" customFormat="1" ht="25" customHeight="1" spans="1:18">
      <c r="A48" s="9">
        <v>43</v>
      </c>
      <c r="B48" s="9" t="s">
        <v>23</v>
      </c>
      <c r="C48" s="9">
        <v>1003</v>
      </c>
      <c r="D48" s="9">
        <v>10</v>
      </c>
      <c r="E48" s="9" t="s">
        <v>24</v>
      </c>
      <c r="F48" s="9">
        <v>3</v>
      </c>
      <c r="G48" s="9">
        <v>112.51</v>
      </c>
      <c r="H48" s="10">
        <f t="shared" si="9"/>
        <v>20.83</v>
      </c>
      <c r="I48" s="9">
        <v>91.68</v>
      </c>
      <c r="J48" s="27">
        <f t="shared" si="1"/>
        <v>6120.23740133633</v>
      </c>
      <c r="K48" s="9">
        <v>0.945</v>
      </c>
      <c r="L48" s="27">
        <f t="shared" si="4"/>
        <v>5783.62434426283</v>
      </c>
      <c r="M48" s="28">
        <f t="shared" si="8"/>
        <v>7097.68297309131</v>
      </c>
      <c r="N48" s="29">
        <v>688587.910024351</v>
      </c>
      <c r="O48" s="30">
        <f t="shared" si="5"/>
        <v>650715.574973012</v>
      </c>
      <c r="P48" s="31"/>
      <c r="Q48" s="32" t="s">
        <v>25</v>
      </c>
      <c r="R48" s="32"/>
    </row>
    <row r="49" s="1" customFormat="1" ht="25" customHeight="1" spans="1:18">
      <c r="A49" s="9">
        <v>44</v>
      </c>
      <c r="B49" s="9" t="s">
        <v>23</v>
      </c>
      <c r="C49" s="9">
        <v>1004</v>
      </c>
      <c r="D49" s="9">
        <v>10</v>
      </c>
      <c r="E49" s="9" t="s">
        <v>24</v>
      </c>
      <c r="F49" s="9">
        <v>3</v>
      </c>
      <c r="G49" s="9">
        <v>89.32</v>
      </c>
      <c r="H49" s="10">
        <f t="shared" si="9"/>
        <v>16.53</v>
      </c>
      <c r="I49" s="9">
        <v>72.79</v>
      </c>
      <c r="J49" s="27">
        <f t="shared" si="1"/>
        <v>6129.31742128866</v>
      </c>
      <c r="K49" s="9">
        <v>0.945</v>
      </c>
      <c r="L49" s="27">
        <f t="shared" si="4"/>
        <v>5792.20496311778</v>
      </c>
      <c r="M49" s="28">
        <f t="shared" si="8"/>
        <v>7107.56624956285</v>
      </c>
      <c r="N49" s="29">
        <v>547470.632069503</v>
      </c>
      <c r="O49" s="30">
        <f t="shared" si="5"/>
        <v>517359.74730568</v>
      </c>
      <c r="P49" s="31"/>
      <c r="Q49" s="32" t="s">
        <v>25</v>
      </c>
      <c r="R49" s="32"/>
    </row>
    <row r="50" s="1" customFormat="1" ht="25" customHeight="1" spans="1:18">
      <c r="A50" s="9">
        <v>45</v>
      </c>
      <c r="B50" s="9" t="s">
        <v>23</v>
      </c>
      <c r="C50" s="9">
        <v>1005</v>
      </c>
      <c r="D50" s="9">
        <v>10</v>
      </c>
      <c r="E50" s="9" t="s">
        <v>26</v>
      </c>
      <c r="F50" s="9">
        <v>3</v>
      </c>
      <c r="G50" s="9">
        <v>130.18</v>
      </c>
      <c r="H50" s="10">
        <f t="shared" si="9"/>
        <v>24.1</v>
      </c>
      <c r="I50" s="9">
        <v>106.08</v>
      </c>
      <c r="J50" s="27">
        <f t="shared" si="1"/>
        <v>6236.60210120169</v>
      </c>
      <c r="K50" s="9">
        <v>0.945</v>
      </c>
      <c r="L50" s="27">
        <f t="shared" si="4"/>
        <v>5893.5889856356</v>
      </c>
      <c r="M50" s="28">
        <f t="shared" si="8"/>
        <v>7232.53595541141</v>
      </c>
      <c r="N50" s="29">
        <v>811880.861534436</v>
      </c>
      <c r="O50" s="30">
        <f t="shared" si="5"/>
        <v>767227.414150042</v>
      </c>
      <c r="P50" s="31"/>
      <c r="Q50" s="32" t="s">
        <v>25</v>
      </c>
      <c r="R50" s="32"/>
    </row>
    <row r="51" s="1" customFormat="1" ht="25" customHeight="1" spans="1:18">
      <c r="A51" s="9">
        <v>46</v>
      </c>
      <c r="B51" s="9" t="s">
        <v>23</v>
      </c>
      <c r="C51" s="9">
        <v>1101</v>
      </c>
      <c r="D51" s="9">
        <v>11</v>
      </c>
      <c r="E51" s="9" t="s">
        <v>24</v>
      </c>
      <c r="F51" s="9">
        <v>3</v>
      </c>
      <c r="G51" s="9">
        <v>98.86</v>
      </c>
      <c r="H51" s="10">
        <f t="shared" si="9"/>
        <v>18.3</v>
      </c>
      <c r="I51" s="9">
        <v>80.56</v>
      </c>
      <c r="J51" s="27">
        <f t="shared" si="1"/>
        <v>6244.85186926258</v>
      </c>
      <c r="K51" s="9">
        <v>0.945</v>
      </c>
      <c r="L51" s="27">
        <f t="shared" si="4"/>
        <v>5901.38501645314</v>
      </c>
      <c r="M51" s="28">
        <f t="shared" si="8"/>
        <v>7241.94293354713</v>
      </c>
      <c r="N51" s="29">
        <v>617366.055795299</v>
      </c>
      <c r="O51" s="30">
        <f t="shared" si="5"/>
        <v>583410.922726557</v>
      </c>
      <c r="P51" s="31"/>
      <c r="Q51" s="32" t="s">
        <v>25</v>
      </c>
      <c r="R51" s="32"/>
    </row>
    <row r="52" s="1" customFormat="1" ht="25" customHeight="1" spans="1:18">
      <c r="A52" s="9">
        <v>47</v>
      </c>
      <c r="B52" s="9" t="s">
        <v>23</v>
      </c>
      <c r="C52" s="9">
        <v>1102</v>
      </c>
      <c r="D52" s="9">
        <v>11</v>
      </c>
      <c r="E52" s="9" t="s">
        <v>26</v>
      </c>
      <c r="F52" s="9">
        <v>3</v>
      </c>
      <c r="G52" s="9">
        <v>128.47</v>
      </c>
      <c r="H52" s="10">
        <f t="shared" si="9"/>
        <v>23.78</v>
      </c>
      <c r="I52" s="9">
        <v>104.69</v>
      </c>
      <c r="J52" s="27">
        <f t="shared" si="1"/>
        <v>5906.49180270127</v>
      </c>
      <c r="K52" s="9">
        <v>0.945</v>
      </c>
      <c r="L52" s="27">
        <f t="shared" si="4"/>
        <v>5581.6347535527</v>
      </c>
      <c r="M52" s="28">
        <f t="shared" si="8"/>
        <v>6849.48530699126</v>
      </c>
      <c r="N52" s="29">
        <v>758807.001893032</v>
      </c>
      <c r="O52" s="30">
        <f t="shared" si="5"/>
        <v>717072.616788915</v>
      </c>
      <c r="P52" s="31"/>
      <c r="Q52" s="32" t="s">
        <v>25</v>
      </c>
      <c r="R52" s="32"/>
    </row>
    <row r="53" s="1" customFormat="1" ht="25" customHeight="1" spans="1:18">
      <c r="A53" s="9">
        <v>48</v>
      </c>
      <c r="B53" s="9" t="s">
        <v>23</v>
      </c>
      <c r="C53" s="9">
        <v>1103</v>
      </c>
      <c r="D53" s="9">
        <v>11</v>
      </c>
      <c r="E53" s="9" t="s">
        <v>24</v>
      </c>
      <c r="F53" s="9">
        <v>3</v>
      </c>
      <c r="G53" s="9">
        <v>112.51</v>
      </c>
      <c r="H53" s="10">
        <f t="shared" si="9"/>
        <v>20.83</v>
      </c>
      <c r="I53" s="9">
        <v>91.68</v>
      </c>
      <c r="J53" s="27">
        <f t="shared" si="1"/>
        <v>6144.99934354858</v>
      </c>
      <c r="K53" s="9">
        <v>0.945</v>
      </c>
      <c r="L53" s="27">
        <f t="shared" si="4"/>
        <v>5807.02437965341</v>
      </c>
      <c r="M53" s="28">
        <f t="shared" si="8"/>
        <v>7126.39957411436</v>
      </c>
      <c r="N53" s="29">
        <v>691373.876142651</v>
      </c>
      <c r="O53" s="30">
        <f t="shared" si="5"/>
        <v>653348.312954805</v>
      </c>
      <c r="P53" s="31"/>
      <c r="Q53" s="32" t="s">
        <v>25</v>
      </c>
      <c r="R53" s="32"/>
    </row>
    <row r="54" s="1" customFormat="1" ht="25" customHeight="1" spans="1:18">
      <c r="A54" s="9">
        <v>49</v>
      </c>
      <c r="B54" s="9" t="s">
        <v>23</v>
      </c>
      <c r="C54" s="9">
        <v>1104</v>
      </c>
      <c r="D54" s="9">
        <v>11</v>
      </c>
      <c r="E54" s="9" t="s">
        <v>24</v>
      </c>
      <c r="F54" s="9">
        <v>3</v>
      </c>
      <c r="G54" s="9">
        <v>89.32</v>
      </c>
      <c r="H54" s="10">
        <f t="shared" si="9"/>
        <v>16.53</v>
      </c>
      <c r="I54" s="9">
        <v>72.79</v>
      </c>
      <c r="J54" s="27">
        <f t="shared" si="1"/>
        <v>6154.07313189244</v>
      </c>
      <c r="K54" s="9">
        <v>0.945</v>
      </c>
      <c r="L54" s="27">
        <f t="shared" si="4"/>
        <v>5815.59910963836</v>
      </c>
      <c r="M54" s="28">
        <f t="shared" si="8"/>
        <v>7136.27301103033</v>
      </c>
      <c r="N54" s="29">
        <v>549681.812140633</v>
      </c>
      <c r="O54" s="30">
        <f t="shared" si="5"/>
        <v>519449.312472898</v>
      </c>
      <c r="P54" s="31"/>
      <c r="Q54" s="32" t="s">
        <v>25</v>
      </c>
      <c r="R54" s="32"/>
    </row>
    <row r="55" s="1" customFormat="1" ht="25" customHeight="1" spans="1:18">
      <c r="A55" s="9">
        <v>50</v>
      </c>
      <c r="B55" s="9" t="s">
        <v>23</v>
      </c>
      <c r="C55" s="9">
        <v>1105</v>
      </c>
      <c r="D55" s="9">
        <v>11</v>
      </c>
      <c r="E55" s="9" t="s">
        <v>26</v>
      </c>
      <c r="F55" s="9">
        <v>3</v>
      </c>
      <c r="G55" s="9">
        <v>130.18</v>
      </c>
      <c r="H55" s="10">
        <f t="shared" si="9"/>
        <v>24.1</v>
      </c>
      <c r="I55" s="9">
        <v>106.08</v>
      </c>
      <c r="J55" s="27">
        <f t="shared" si="1"/>
        <v>6261.3620171847</v>
      </c>
      <c r="K55" s="9">
        <v>0.945</v>
      </c>
      <c r="L55" s="27">
        <f t="shared" si="4"/>
        <v>5916.98710623954</v>
      </c>
      <c r="M55" s="28">
        <f t="shared" si="8"/>
        <v>7261.24982551153</v>
      </c>
      <c r="N55" s="29">
        <v>815104.107397104</v>
      </c>
      <c r="O55" s="30">
        <f t="shared" ref="O55:O98" si="10">G55*L55</f>
        <v>770273.381490263</v>
      </c>
      <c r="P55" s="31"/>
      <c r="Q55" s="32" t="s">
        <v>25</v>
      </c>
      <c r="R55" s="32"/>
    </row>
    <row r="56" s="1" customFormat="1" ht="25" customHeight="1" spans="1:18">
      <c r="A56" s="9">
        <v>51</v>
      </c>
      <c r="B56" s="9" t="s">
        <v>23</v>
      </c>
      <c r="C56" s="9">
        <v>1201</v>
      </c>
      <c r="D56" s="9">
        <v>12</v>
      </c>
      <c r="E56" s="9" t="s">
        <v>24</v>
      </c>
      <c r="F56" s="9">
        <v>3</v>
      </c>
      <c r="G56" s="9">
        <v>98.86</v>
      </c>
      <c r="H56" s="10">
        <f t="shared" si="9"/>
        <v>18.3</v>
      </c>
      <c r="I56" s="9">
        <v>80.56</v>
      </c>
      <c r="J56" s="27">
        <f t="shared" si="1"/>
        <v>6269.61589714766</v>
      </c>
      <c r="K56" s="9">
        <v>0.945</v>
      </c>
      <c r="L56" s="27">
        <f t="shared" si="4"/>
        <v>5924.78702280454</v>
      </c>
      <c r="M56" s="28">
        <f t="shared" si="8"/>
        <v>7270.6609368726</v>
      </c>
      <c r="N56" s="29">
        <v>619814.227592018</v>
      </c>
      <c r="O56" s="30">
        <f t="shared" si="10"/>
        <v>585724.445074457</v>
      </c>
      <c r="P56" s="31"/>
      <c r="Q56" s="32" t="s">
        <v>25</v>
      </c>
      <c r="R56" s="32"/>
    </row>
    <row r="57" s="1" customFormat="1" ht="25" customHeight="1" spans="1:18">
      <c r="A57" s="9">
        <v>52</v>
      </c>
      <c r="B57" s="9" t="s">
        <v>23</v>
      </c>
      <c r="C57" s="9">
        <v>1202</v>
      </c>
      <c r="D57" s="9">
        <v>12</v>
      </c>
      <c r="E57" s="9" t="s">
        <v>26</v>
      </c>
      <c r="F57" s="9">
        <v>3</v>
      </c>
      <c r="G57" s="9">
        <v>128.47</v>
      </c>
      <c r="H57" s="10">
        <f t="shared" ref="H57:H66" si="11">G57-I57</f>
        <v>23.78</v>
      </c>
      <c r="I57" s="9">
        <v>104.69</v>
      </c>
      <c r="J57" s="27">
        <f t="shared" si="1"/>
        <v>5931.24784856386</v>
      </c>
      <c r="K57" s="9">
        <v>0.945</v>
      </c>
      <c r="L57" s="27">
        <f t="shared" si="4"/>
        <v>5605.02921689285</v>
      </c>
      <c r="M57" s="28">
        <f t="shared" si="8"/>
        <v>6878.19374815382</v>
      </c>
      <c r="N57" s="29">
        <v>761987.411104999</v>
      </c>
      <c r="O57" s="30">
        <f t="shared" si="10"/>
        <v>720078.103494224</v>
      </c>
      <c r="P57" s="31"/>
      <c r="Q57" s="32" t="s">
        <v>25</v>
      </c>
      <c r="R57" s="32"/>
    </row>
    <row r="58" s="1" customFormat="1" ht="25" customHeight="1" spans="1:18">
      <c r="A58" s="9">
        <v>53</v>
      </c>
      <c r="B58" s="9" t="s">
        <v>23</v>
      </c>
      <c r="C58" s="9">
        <v>1203</v>
      </c>
      <c r="D58" s="9">
        <v>12</v>
      </c>
      <c r="E58" s="9" t="s">
        <v>24</v>
      </c>
      <c r="F58" s="9">
        <v>3</v>
      </c>
      <c r="G58" s="9">
        <v>112.51</v>
      </c>
      <c r="H58" s="10">
        <f t="shared" si="11"/>
        <v>20.83</v>
      </c>
      <c r="I58" s="9">
        <v>91.68</v>
      </c>
      <c r="J58" s="27">
        <f t="shared" si="1"/>
        <v>6169.75204623018</v>
      </c>
      <c r="K58" s="9">
        <v>0.945</v>
      </c>
      <c r="L58" s="27">
        <f t="shared" si="4"/>
        <v>5830.41568368752</v>
      </c>
      <c r="M58" s="28">
        <f t="shared" si="8"/>
        <v>7155.10545998782</v>
      </c>
      <c r="N58" s="29">
        <v>694158.802721358</v>
      </c>
      <c r="O58" s="30">
        <f t="shared" si="10"/>
        <v>655980.068571683</v>
      </c>
      <c r="P58" s="31"/>
      <c r="Q58" s="32" t="s">
        <v>25</v>
      </c>
      <c r="R58" s="32"/>
    </row>
    <row r="59" s="1" customFormat="1" ht="25" customHeight="1" spans="1:18">
      <c r="A59" s="9">
        <v>54</v>
      </c>
      <c r="B59" s="9" t="s">
        <v>23</v>
      </c>
      <c r="C59" s="9">
        <v>1204</v>
      </c>
      <c r="D59" s="9">
        <v>12</v>
      </c>
      <c r="E59" s="9" t="s">
        <v>24</v>
      </c>
      <c r="F59" s="9">
        <v>3</v>
      </c>
      <c r="G59" s="9">
        <v>89.32</v>
      </c>
      <c r="H59" s="10">
        <f t="shared" si="11"/>
        <v>16.53</v>
      </c>
      <c r="I59" s="9">
        <v>72.79</v>
      </c>
      <c r="J59" s="27">
        <f t="shared" si="1"/>
        <v>6178.83518198676</v>
      </c>
      <c r="K59" s="9">
        <v>0.945</v>
      </c>
      <c r="L59" s="27">
        <f t="shared" si="4"/>
        <v>5838.99924697749</v>
      </c>
      <c r="M59" s="28">
        <f t="shared" si="8"/>
        <v>7164.98712378114</v>
      </c>
      <c r="N59" s="29">
        <v>551893.558455058</v>
      </c>
      <c r="O59" s="30">
        <f t="shared" si="10"/>
        <v>521539.412740029</v>
      </c>
      <c r="P59" s="31"/>
      <c r="Q59" s="32" t="s">
        <v>25</v>
      </c>
      <c r="R59" s="32"/>
    </row>
    <row r="60" s="1" customFormat="1" ht="25" customHeight="1" spans="1:18">
      <c r="A60" s="9">
        <v>55</v>
      </c>
      <c r="B60" s="9" t="s">
        <v>23</v>
      </c>
      <c r="C60" s="9">
        <v>1205</v>
      </c>
      <c r="D60" s="9">
        <v>12</v>
      </c>
      <c r="E60" s="9" t="s">
        <v>26</v>
      </c>
      <c r="F60" s="9">
        <v>3</v>
      </c>
      <c r="G60" s="9">
        <v>130.18</v>
      </c>
      <c r="H60" s="10">
        <f t="shared" si="11"/>
        <v>24.1</v>
      </c>
      <c r="I60" s="9">
        <v>106.08</v>
      </c>
      <c r="J60" s="27">
        <f t="shared" si="1"/>
        <v>6286.12193316772</v>
      </c>
      <c r="K60" s="9">
        <v>0.945</v>
      </c>
      <c r="L60" s="27">
        <f t="shared" si="4"/>
        <v>5940.38522684349</v>
      </c>
      <c r="M60" s="28">
        <f t="shared" si="8"/>
        <v>7289.96369561167</v>
      </c>
      <c r="N60" s="29">
        <v>818327.353259773</v>
      </c>
      <c r="O60" s="30">
        <f t="shared" si="10"/>
        <v>773319.348830486</v>
      </c>
      <c r="P60" s="31"/>
      <c r="Q60" s="32" t="s">
        <v>25</v>
      </c>
      <c r="R60" s="32"/>
    </row>
    <row r="61" s="1" customFormat="1" ht="25" customHeight="1" spans="1:18">
      <c r="A61" s="9">
        <v>56</v>
      </c>
      <c r="B61" s="9" t="s">
        <v>23</v>
      </c>
      <c r="C61" s="9">
        <v>1301</v>
      </c>
      <c r="D61" s="9">
        <v>13</v>
      </c>
      <c r="E61" s="9" t="s">
        <v>24</v>
      </c>
      <c r="F61" s="9">
        <v>3</v>
      </c>
      <c r="G61" s="9">
        <v>98.86</v>
      </c>
      <c r="H61" s="10">
        <f t="shared" si="11"/>
        <v>18.3</v>
      </c>
      <c r="I61" s="9">
        <v>80.56</v>
      </c>
      <c r="J61" s="27">
        <f t="shared" si="1"/>
        <v>6294.37350116041</v>
      </c>
      <c r="K61" s="9">
        <v>0.945</v>
      </c>
      <c r="L61" s="27">
        <f t="shared" si="4"/>
        <v>5948.18295859659</v>
      </c>
      <c r="M61" s="28">
        <f t="shared" si="8"/>
        <v>7299.37149065117</v>
      </c>
      <c r="N61" s="29">
        <v>622261.764324718</v>
      </c>
      <c r="O61" s="30">
        <f t="shared" si="10"/>
        <v>588037.367286859</v>
      </c>
      <c r="P61" s="31"/>
      <c r="Q61" s="32" t="s">
        <v>25</v>
      </c>
      <c r="R61" s="32"/>
    </row>
    <row r="62" s="1" customFormat="1" ht="25" customHeight="1" spans="1:18">
      <c r="A62" s="9">
        <v>57</v>
      </c>
      <c r="B62" s="9" t="s">
        <v>23</v>
      </c>
      <c r="C62" s="9">
        <v>1302</v>
      </c>
      <c r="D62" s="9">
        <v>13</v>
      </c>
      <c r="E62" s="9" t="s">
        <v>26</v>
      </c>
      <c r="F62" s="9">
        <v>3</v>
      </c>
      <c r="G62" s="9">
        <v>128.47</v>
      </c>
      <c r="H62" s="10">
        <f t="shared" si="11"/>
        <v>23.78</v>
      </c>
      <c r="I62" s="9">
        <v>104.69</v>
      </c>
      <c r="J62" s="27">
        <f t="shared" si="1"/>
        <v>5956.01122955115</v>
      </c>
      <c r="K62" s="9">
        <v>0.945</v>
      </c>
      <c r="L62" s="27">
        <f t="shared" si="4"/>
        <v>5628.43061192584</v>
      </c>
      <c r="M62" s="28">
        <f t="shared" si="8"/>
        <v>6906.91069552118</v>
      </c>
      <c r="N62" s="29">
        <v>765168.762660437</v>
      </c>
      <c r="O62" s="30">
        <f t="shared" si="10"/>
        <v>723084.480714113</v>
      </c>
      <c r="P62" s="31"/>
      <c r="Q62" s="32" t="s">
        <v>25</v>
      </c>
      <c r="R62" s="32"/>
    </row>
    <row r="63" s="1" customFormat="1" ht="25" customHeight="1" spans="1:18">
      <c r="A63" s="9">
        <v>58</v>
      </c>
      <c r="B63" s="9" t="s">
        <v>23</v>
      </c>
      <c r="C63" s="9">
        <v>1303</v>
      </c>
      <c r="D63" s="9">
        <v>13</v>
      </c>
      <c r="E63" s="9" t="s">
        <v>24</v>
      </c>
      <c r="F63" s="9">
        <v>3</v>
      </c>
      <c r="G63" s="9">
        <v>112.51</v>
      </c>
      <c r="H63" s="10">
        <f t="shared" si="11"/>
        <v>20.83</v>
      </c>
      <c r="I63" s="9">
        <v>91.68</v>
      </c>
      <c r="J63" s="27">
        <f t="shared" si="1"/>
        <v>6194.51398844245</v>
      </c>
      <c r="K63" s="9">
        <v>0.945</v>
      </c>
      <c r="L63" s="27">
        <f t="shared" si="4"/>
        <v>5853.81571907811</v>
      </c>
      <c r="M63" s="28">
        <f t="shared" si="8"/>
        <v>7183.82206101089</v>
      </c>
      <c r="N63" s="29">
        <v>696944.76883966</v>
      </c>
      <c r="O63" s="30">
        <f t="shared" si="10"/>
        <v>658612.806553478</v>
      </c>
      <c r="P63" s="31"/>
      <c r="Q63" s="32" t="s">
        <v>25</v>
      </c>
      <c r="R63" s="32"/>
    </row>
    <row r="64" s="1" customFormat="1" ht="25" customHeight="1" spans="1:18">
      <c r="A64" s="9">
        <v>59</v>
      </c>
      <c r="B64" s="9" t="s">
        <v>23</v>
      </c>
      <c r="C64" s="9">
        <v>1304</v>
      </c>
      <c r="D64" s="9">
        <v>13</v>
      </c>
      <c r="E64" s="9" t="s">
        <v>24</v>
      </c>
      <c r="F64" s="9">
        <v>3</v>
      </c>
      <c r="G64" s="9">
        <v>89.32</v>
      </c>
      <c r="H64" s="10">
        <f t="shared" si="11"/>
        <v>16.53</v>
      </c>
      <c r="I64" s="9">
        <v>72.79</v>
      </c>
      <c r="J64" s="27">
        <f t="shared" si="1"/>
        <v>6203.59089259055</v>
      </c>
      <c r="K64" s="9">
        <v>0.945</v>
      </c>
      <c r="L64" s="27">
        <f t="shared" si="4"/>
        <v>5862.39339349807</v>
      </c>
      <c r="M64" s="28">
        <f t="shared" si="8"/>
        <v>7193.69388524862</v>
      </c>
      <c r="N64" s="29">
        <v>554104.738526188</v>
      </c>
      <c r="O64" s="30">
        <f t="shared" si="10"/>
        <v>523628.977907247</v>
      </c>
      <c r="P64" s="31"/>
      <c r="Q64" s="32" t="s">
        <v>25</v>
      </c>
      <c r="R64" s="32"/>
    </row>
    <row r="65" s="1" customFormat="1" ht="25" customHeight="1" spans="1:18">
      <c r="A65" s="9">
        <v>60</v>
      </c>
      <c r="B65" s="9" t="s">
        <v>23</v>
      </c>
      <c r="C65" s="9">
        <v>1305</v>
      </c>
      <c r="D65" s="9">
        <v>13</v>
      </c>
      <c r="E65" s="9" t="s">
        <v>26</v>
      </c>
      <c r="F65" s="9">
        <v>3</v>
      </c>
      <c r="G65" s="9">
        <v>130.18</v>
      </c>
      <c r="H65" s="10">
        <f t="shared" si="11"/>
        <v>24.1</v>
      </c>
      <c r="I65" s="9">
        <v>106.08</v>
      </c>
      <c r="J65" s="27">
        <f t="shared" si="1"/>
        <v>6203.59444516771</v>
      </c>
      <c r="K65" s="9">
        <v>0.945</v>
      </c>
      <c r="L65" s="27">
        <f t="shared" si="4"/>
        <v>5862.39675068349</v>
      </c>
      <c r="M65" s="28">
        <f t="shared" si="8"/>
        <v>7194.25724928334</v>
      </c>
      <c r="N65" s="29">
        <v>807583.924871933</v>
      </c>
      <c r="O65" s="30">
        <f t="shared" si="10"/>
        <v>763166.809003976</v>
      </c>
      <c r="P65" s="31"/>
      <c r="Q65" s="32" t="s">
        <v>25</v>
      </c>
      <c r="R65" s="32"/>
    </row>
    <row r="66" s="1" customFormat="1" ht="25" customHeight="1" spans="1:18">
      <c r="A66" s="9">
        <v>61</v>
      </c>
      <c r="B66" s="9" t="s">
        <v>23</v>
      </c>
      <c r="C66" s="9">
        <v>1401</v>
      </c>
      <c r="D66" s="9">
        <v>14</v>
      </c>
      <c r="E66" s="9" t="s">
        <v>24</v>
      </c>
      <c r="F66" s="9">
        <v>3</v>
      </c>
      <c r="G66" s="9">
        <v>98.86</v>
      </c>
      <c r="H66" s="10">
        <f t="shared" si="11"/>
        <v>18.3</v>
      </c>
      <c r="I66" s="9">
        <v>80.56</v>
      </c>
      <c r="J66" s="27">
        <f t="shared" si="1"/>
        <v>6211.84601316043</v>
      </c>
      <c r="K66" s="9">
        <v>0.945</v>
      </c>
      <c r="L66" s="27">
        <f t="shared" si="4"/>
        <v>5870.19448243661</v>
      </c>
      <c r="M66" s="28">
        <f t="shared" si="8"/>
        <v>7203.66716154026</v>
      </c>
      <c r="N66" s="29">
        <v>614103.09686104</v>
      </c>
      <c r="O66" s="30">
        <f t="shared" si="10"/>
        <v>580327.426533683</v>
      </c>
      <c r="P66" s="31"/>
      <c r="Q66" s="32" t="s">
        <v>25</v>
      </c>
      <c r="R66" s="32"/>
    </row>
    <row r="67" s="1" customFormat="1" ht="25" customHeight="1" spans="1:18">
      <c r="A67" s="9">
        <v>62</v>
      </c>
      <c r="B67" s="9" t="s">
        <v>23</v>
      </c>
      <c r="C67" s="9">
        <v>1402</v>
      </c>
      <c r="D67" s="9">
        <v>14</v>
      </c>
      <c r="E67" s="9" t="s">
        <v>26</v>
      </c>
      <c r="F67" s="9">
        <v>3</v>
      </c>
      <c r="G67" s="9">
        <v>128.47</v>
      </c>
      <c r="H67" s="10">
        <f t="shared" ref="H67:H76" si="12">G67-I67</f>
        <v>23.78</v>
      </c>
      <c r="I67" s="9">
        <v>104.69</v>
      </c>
      <c r="J67" s="27">
        <f t="shared" si="1"/>
        <v>5873.48374155115</v>
      </c>
      <c r="K67" s="9">
        <v>0.945</v>
      </c>
      <c r="L67" s="27">
        <f t="shared" si="4"/>
        <v>5550.44213576584</v>
      </c>
      <c r="M67" s="28">
        <f t="shared" si="8"/>
        <v>6811.20738544118</v>
      </c>
      <c r="N67" s="29">
        <v>754566.456277076</v>
      </c>
      <c r="O67" s="30">
        <f t="shared" si="10"/>
        <v>713065.301181837</v>
      </c>
      <c r="P67" s="31"/>
      <c r="Q67" s="32" t="s">
        <v>25</v>
      </c>
      <c r="R67" s="32"/>
    </row>
    <row r="68" s="1" customFormat="1" ht="25" customHeight="1" spans="1:18">
      <c r="A68" s="9">
        <v>63</v>
      </c>
      <c r="B68" s="9" t="s">
        <v>23</v>
      </c>
      <c r="C68" s="9">
        <v>1403</v>
      </c>
      <c r="D68" s="9">
        <v>14</v>
      </c>
      <c r="E68" s="9" t="s">
        <v>24</v>
      </c>
      <c r="F68" s="9">
        <v>3</v>
      </c>
      <c r="G68" s="9">
        <v>112.51</v>
      </c>
      <c r="H68" s="10">
        <f t="shared" si="12"/>
        <v>20.83</v>
      </c>
      <c r="I68" s="9">
        <v>91.68</v>
      </c>
      <c r="J68" s="27">
        <f t="shared" si="1"/>
        <v>6111.98650044245</v>
      </c>
      <c r="K68" s="9">
        <v>0.945</v>
      </c>
      <c r="L68" s="27">
        <f t="shared" si="4"/>
        <v>5775.82724291812</v>
      </c>
      <c r="M68" s="28">
        <f t="shared" si="8"/>
        <v>7088.11434446681</v>
      </c>
      <c r="N68" s="29">
        <v>687659.60116478</v>
      </c>
      <c r="O68" s="30">
        <f t="shared" si="10"/>
        <v>649838.323100717</v>
      </c>
      <c r="P68" s="31"/>
      <c r="Q68" s="32" t="s">
        <v>25</v>
      </c>
      <c r="R68" s="32"/>
    </row>
    <row r="69" s="1" customFormat="1" ht="25" customHeight="1" spans="1:18">
      <c r="A69" s="9">
        <v>64</v>
      </c>
      <c r="B69" s="9" t="s">
        <v>23</v>
      </c>
      <c r="C69" s="9">
        <v>1404</v>
      </c>
      <c r="D69" s="9">
        <v>14</v>
      </c>
      <c r="E69" s="9" t="s">
        <v>24</v>
      </c>
      <c r="F69" s="9">
        <v>3</v>
      </c>
      <c r="G69" s="9">
        <v>89.32</v>
      </c>
      <c r="H69" s="10">
        <f t="shared" si="12"/>
        <v>16.53</v>
      </c>
      <c r="I69" s="9">
        <v>72.79</v>
      </c>
      <c r="J69" s="27">
        <f t="shared" si="1"/>
        <v>6121.06340459058</v>
      </c>
      <c r="K69" s="9">
        <v>0.945</v>
      </c>
      <c r="L69" s="27">
        <f t="shared" si="4"/>
        <v>5784.4049173381</v>
      </c>
      <c r="M69" s="28">
        <f t="shared" si="8"/>
        <v>7097.99487864596</v>
      </c>
      <c r="N69" s="29">
        <v>546733.383298031</v>
      </c>
      <c r="O69" s="30">
        <f t="shared" si="10"/>
        <v>516663.047216639</v>
      </c>
      <c r="P69" s="31"/>
      <c r="Q69" s="32" t="s">
        <v>25</v>
      </c>
      <c r="R69" s="32"/>
    </row>
    <row r="70" s="1" customFormat="1" ht="25" customHeight="1" spans="1:18">
      <c r="A70" s="9">
        <v>65</v>
      </c>
      <c r="B70" s="9" t="s">
        <v>23</v>
      </c>
      <c r="C70" s="9">
        <v>1405</v>
      </c>
      <c r="D70" s="9">
        <v>14</v>
      </c>
      <c r="E70" s="9" t="s">
        <v>26</v>
      </c>
      <c r="F70" s="9">
        <v>3</v>
      </c>
      <c r="G70" s="9">
        <v>130.18</v>
      </c>
      <c r="H70" s="10">
        <f t="shared" si="12"/>
        <v>24.1</v>
      </c>
      <c r="I70" s="9">
        <v>106.08</v>
      </c>
      <c r="J70" s="27">
        <f t="shared" ref="J70:J93" si="13">N70/G70</f>
        <v>6310.87350123569</v>
      </c>
      <c r="K70" s="9">
        <v>0.945</v>
      </c>
      <c r="L70" s="27">
        <f t="shared" ref="L70:L92" si="14">J70*K70</f>
        <v>5963.77545866773</v>
      </c>
      <c r="M70" s="28">
        <f t="shared" si="8"/>
        <v>7318.66788470367</v>
      </c>
      <c r="N70" s="29">
        <v>821549.512390862</v>
      </c>
      <c r="O70" s="30">
        <f t="shared" si="10"/>
        <v>776364.289209365</v>
      </c>
      <c r="P70" s="31"/>
      <c r="Q70" s="32" t="s">
        <v>25</v>
      </c>
      <c r="R70" s="32"/>
    </row>
    <row r="71" s="1" customFormat="1" ht="25" customHeight="1" spans="1:18">
      <c r="A71" s="9">
        <v>66</v>
      </c>
      <c r="B71" s="9" t="s">
        <v>23</v>
      </c>
      <c r="C71" s="9">
        <v>1501</v>
      </c>
      <c r="D71" s="9">
        <v>15</v>
      </c>
      <c r="E71" s="9" t="s">
        <v>24</v>
      </c>
      <c r="F71" s="9">
        <v>3</v>
      </c>
      <c r="G71" s="9">
        <v>98.86</v>
      </c>
      <c r="H71" s="10">
        <f t="shared" si="12"/>
        <v>18.3</v>
      </c>
      <c r="I71" s="9">
        <v>80.56</v>
      </c>
      <c r="J71" s="27">
        <f t="shared" si="13"/>
        <v>6319.13110517317</v>
      </c>
      <c r="K71" s="9">
        <v>0.945</v>
      </c>
      <c r="L71" s="27">
        <f t="shared" si="14"/>
        <v>5971.57889438864</v>
      </c>
      <c r="M71" s="28">
        <f t="shared" ref="M71:M93" si="15">O71/I71</f>
        <v>7328.08204442976</v>
      </c>
      <c r="N71" s="29">
        <v>624709.301057419</v>
      </c>
      <c r="O71" s="30">
        <f t="shared" si="10"/>
        <v>590350.289499261</v>
      </c>
      <c r="P71" s="31"/>
      <c r="Q71" s="32" t="s">
        <v>25</v>
      </c>
      <c r="R71" s="32"/>
    </row>
    <row r="72" s="1" customFormat="1" ht="25" customHeight="1" spans="1:18">
      <c r="A72" s="9">
        <v>67</v>
      </c>
      <c r="B72" s="9" t="s">
        <v>23</v>
      </c>
      <c r="C72" s="9">
        <v>1502</v>
      </c>
      <c r="D72" s="9">
        <v>15</v>
      </c>
      <c r="E72" s="9" t="s">
        <v>26</v>
      </c>
      <c r="F72" s="9">
        <v>3</v>
      </c>
      <c r="G72" s="9">
        <v>128.47</v>
      </c>
      <c r="H72" s="10">
        <f t="shared" si="12"/>
        <v>23.78</v>
      </c>
      <c r="I72" s="9">
        <v>104.69</v>
      </c>
      <c r="J72" s="27">
        <f t="shared" si="13"/>
        <v>5980.76727541375</v>
      </c>
      <c r="K72" s="9">
        <v>0.945</v>
      </c>
      <c r="L72" s="27">
        <f t="shared" si="14"/>
        <v>5651.82507526599</v>
      </c>
      <c r="M72" s="28">
        <f t="shared" si="15"/>
        <v>6935.61913668375</v>
      </c>
      <c r="N72" s="29">
        <v>768349.171872404</v>
      </c>
      <c r="O72" s="30">
        <f t="shared" si="10"/>
        <v>726089.967419422</v>
      </c>
      <c r="P72" s="31"/>
      <c r="Q72" s="32" t="s">
        <v>25</v>
      </c>
      <c r="R72" s="32"/>
    </row>
    <row r="73" s="1" customFormat="1" ht="25" customHeight="1" spans="1:18">
      <c r="A73" s="9">
        <v>68</v>
      </c>
      <c r="B73" s="9" t="s">
        <v>23</v>
      </c>
      <c r="C73" s="9">
        <v>1503</v>
      </c>
      <c r="D73" s="9">
        <v>15</v>
      </c>
      <c r="E73" s="9" t="s">
        <v>24</v>
      </c>
      <c r="F73" s="9">
        <v>3</v>
      </c>
      <c r="G73" s="9">
        <v>112.51</v>
      </c>
      <c r="H73" s="10">
        <f t="shared" si="12"/>
        <v>20.83</v>
      </c>
      <c r="I73" s="9">
        <v>91.68</v>
      </c>
      <c r="J73" s="27">
        <f t="shared" si="13"/>
        <v>6219.27593065471</v>
      </c>
      <c r="K73" s="9">
        <v>0.945</v>
      </c>
      <c r="L73" s="27">
        <f t="shared" si="14"/>
        <v>5877.2157544687</v>
      </c>
      <c r="M73" s="28">
        <f t="shared" si="15"/>
        <v>7212.53866203396</v>
      </c>
      <c r="N73" s="29">
        <v>699730.734957962</v>
      </c>
      <c r="O73" s="30">
        <f t="shared" si="10"/>
        <v>661245.544535274</v>
      </c>
      <c r="P73" s="31"/>
      <c r="Q73" s="32" t="s">
        <v>25</v>
      </c>
      <c r="R73" s="32"/>
    </row>
    <row r="74" s="1" customFormat="1" ht="25" customHeight="1" spans="1:18">
      <c r="A74" s="9">
        <v>69</v>
      </c>
      <c r="B74" s="9" t="s">
        <v>23</v>
      </c>
      <c r="C74" s="9">
        <v>1504</v>
      </c>
      <c r="D74" s="9">
        <v>15</v>
      </c>
      <c r="E74" s="9" t="s">
        <v>24</v>
      </c>
      <c r="F74" s="9">
        <v>3</v>
      </c>
      <c r="G74" s="9">
        <v>89.32</v>
      </c>
      <c r="H74" s="10">
        <f t="shared" si="12"/>
        <v>16.53</v>
      </c>
      <c r="I74" s="9">
        <v>72.79</v>
      </c>
      <c r="J74" s="27">
        <f t="shared" si="13"/>
        <v>6228.34660319434</v>
      </c>
      <c r="K74" s="9">
        <v>0.945</v>
      </c>
      <c r="L74" s="27">
        <f t="shared" si="14"/>
        <v>5885.78754001865</v>
      </c>
      <c r="M74" s="28">
        <f t="shared" si="15"/>
        <v>7222.40064671611</v>
      </c>
      <c r="N74" s="29">
        <v>556315.918597318</v>
      </c>
      <c r="O74" s="30">
        <f t="shared" si="10"/>
        <v>525718.543074466</v>
      </c>
      <c r="P74" s="31"/>
      <c r="Q74" s="32" t="s">
        <v>25</v>
      </c>
      <c r="R74" s="32"/>
    </row>
    <row r="75" s="1" customFormat="1" ht="25" customHeight="1" spans="1:18">
      <c r="A75" s="9">
        <v>70</v>
      </c>
      <c r="B75" s="9" t="s">
        <v>23</v>
      </c>
      <c r="C75" s="9">
        <v>1505</v>
      </c>
      <c r="D75" s="9">
        <v>15</v>
      </c>
      <c r="E75" s="9" t="s">
        <v>26</v>
      </c>
      <c r="F75" s="9">
        <v>3</v>
      </c>
      <c r="G75" s="9">
        <v>130.18</v>
      </c>
      <c r="H75" s="10">
        <f t="shared" si="12"/>
        <v>24.1</v>
      </c>
      <c r="I75" s="9">
        <v>106.08</v>
      </c>
      <c r="J75" s="27">
        <f t="shared" si="13"/>
        <v>6335.63341721869</v>
      </c>
      <c r="K75" s="9">
        <v>0.945</v>
      </c>
      <c r="L75" s="27">
        <f t="shared" si="14"/>
        <v>5987.17357927166</v>
      </c>
      <c r="M75" s="28">
        <f t="shared" si="15"/>
        <v>7347.38175480378</v>
      </c>
      <c r="N75" s="29">
        <v>824772.758253529</v>
      </c>
      <c r="O75" s="30">
        <f t="shared" si="10"/>
        <v>779410.256549585</v>
      </c>
      <c r="P75" s="31"/>
      <c r="Q75" s="32" t="s">
        <v>25</v>
      </c>
      <c r="R75" s="32"/>
    </row>
    <row r="76" s="1" customFormat="1" ht="25" customHeight="1" spans="1:18">
      <c r="A76" s="9">
        <v>71</v>
      </c>
      <c r="B76" s="9" t="s">
        <v>23</v>
      </c>
      <c r="C76" s="9">
        <v>1601</v>
      </c>
      <c r="D76" s="9">
        <v>16</v>
      </c>
      <c r="E76" s="9" t="s">
        <v>24</v>
      </c>
      <c r="F76" s="9">
        <v>3</v>
      </c>
      <c r="G76" s="9">
        <v>98.86</v>
      </c>
      <c r="H76" s="10">
        <f t="shared" si="12"/>
        <v>18.3</v>
      </c>
      <c r="I76" s="9">
        <v>80.56</v>
      </c>
      <c r="J76" s="27">
        <f t="shared" si="13"/>
        <v>6343.88870918597</v>
      </c>
      <c r="K76" s="9">
        <v>0.945</v>
      </c>
      <c r="L76" s="27">
        <f t="shared" si="14"/>
        <v>5994.97483018074</v>
      </c>
      <c r="M76" s="28">
        <f t="shared" si="15"/>
        <v>7356.79259820839</v>
      </c>
      <c r="N76" s="29">
        <v>627156.837790125</v>
      </c>
      <c r="O76" s="30">
        <f t="shared" si="10"/>
        <v>592663.211711668</v>
      </c>
      <c r="P76" s="31"/>
      <c r="Q76" s="32" t="s">
        <v>25</v>
      </c>
      <c r="R76" s="32"/>
    </row>
    <row r="77" s="1" customFormat="1" ht="25" customHeight="1" spans="1:18">
      <c r="A77" s="9">
        <v>72</v>
      </c>
      <c r="B77" s="9" t="s">
        <v>23</v>
      </c>
      <c r="C77" s="9">
        <v>1602</v>
      </c>
      <c r="D77" s="9">
        <v>16</v>
      </c>
      <c r="E77" s="9" t="s">
        <v>26</v>
      </c>
      <c r="F77" s="9">
        <v>3</v>
      </c>
      <c r="G77" s="9">
        <v>128.47</v>
      </c>
      <c r="H77" s="10">
        <f t="shared" ref="H77:H87" si="16">G77-I77</f>
        <v>23.78</v>
      </c>
      <c r="I77" s="9">
        <v>104.69</v>
      </c>
      <c r="J77" s="27">
        <f t="shared" si="13"/>
        <v>6005.52332127633</v>
      </c>
      <c r="K77" s="9">
        <v>0.945</v>
      </c>
      <c r="L77" s="27">
        <f t="shared" si="14"/>
        <v>5675.21953860613</v>
      </c>
      <c r="M77" s="28">
        <f t="shared" si="15"/>
        <v>6964.3275778463</v>
      </c>
      <c r="N77" s="29">
        <v>771529.58108437</v>
      </c>
      <c r="O77" s="30">
        <f t="shared" si="10"/>
        <v>729095.454124729</v>
      </c>
      <c r="P77" s="31"/>
      <c r="Q77" s="32" t="s">
        <v>25</v>
      </c>
      <c r="R77" s="32"/>
    </row>
    <row r="78" s="1" customFormat="1" ht="25" customHeight="1" spans="1:18">
      <c r="A78" s="9">
        <v>73</v>
      </c>
      <c r="B78" s="9" t="s">
        <v>23</v>
      </c>
      <c r="C78" s="9">
        <v>1603</v>
      </c>
      <c r="D78" s="9">
        <v>16</v>
      </c>
      <c r="E78" s="9" t="s">
        <v>24</v>
      </c>
      <c r="F78" s="9">
        <v>3</v>
      </c>
      <c r="G78" s="9">
        <v>112.51</v>
      </c>
      <c r="H78" s="10">
        <f t="shared" si="16"/>
        <v>20.83</v>
      </c>
      <c r="I78" s="9">
        <v>91.68</v>
      </c>
      <c r="J78" s="27">
        <f t="shared" si="13"/>
        <v>6244.02863333631</v>
      </c>
      <c r="K78" s="9">
        <v>0.945</v>
      </c>
      <c r="L78" s="27">
        <f t="shared" si="14"/>
        <v>5900.60705850281</v>
      </c>
      <c r="M78" s="28">
        <f t="shared" si="15"/>
        <v>7241.24454790741</v>
      </c>
      <c r="N78" s="29">
        <v>702515.661536668</v>
      </c>
      <c r="O78" s="30">
        <f t="shared" si="10"/>
        <v>663877.300152151</v>
      </c>
      <c r="P78" s="31"/>
      <c r="Q78" s="32" t="s">
        <v>25</v>
      </c>
      <c r="R78" s="32"/>
    </row>
    <row r="79" s="1" customFormat="1" ht="25" customHeight="1" spans="1:18">
      <c r="A79" s="9">
        <v>74</v>
      </c>
      <c r="B79" s="9" t="s">
        <v>23</v>
      </c>
      <c r="C79" s="9">
        <v>1604</v>
      </c>
      <c r="D79" s="9">
        <v>16</v>
      </c>
      <c r="E79" s="9" t="s">
        <v>24</v>
      </c>
      <c r="F79" s="9">
        <v>3</v>
      </c>
      <c r="G79" s="9">
        <v>89.32</v>
      </c>
      <c r="H79" s="10">
        <f t="shared" si="16"/>
        <v>16.53</v>
      </c>
      <c r="I79" s="9">
        <v>72.79</v>
      </c>
      <c r="J79" s="27">
        <f t="shared" si="13"/>
        <v>6253.10865328867</v>
      </c>
      <c r="K79" s="9">
        <v>0.945</v>
      </c>
      <c r="L79" s="27">
        <f t="shared" si="14"/>
        <v>5909.18767735779</v>
      </c>
      <c r="M79" s="28">
        <f t="shared" si="15"/>
        <v>7251.11475946693</v>
      </c>
      <c r="N79" s="29">
        <v>558527.664911744</v>
      </c>
      <c r="O79" s="30">
        <f t="shared" si="10"/>
        <v>527808.643341598</v>
      </c>
      <c r="P79" s="31"/>
      <c r="Q79" s="32" t="s">
        <v>25</v>
      </c>
      <c r="R79" s="32"/>
    </row>
    <row r="80" s="1" customFormat="1" ht="25" customHeight="1" spans="1:18">
      <c r="A80" s="9">
        <v>75</v>
      </c>
      <c r="B80" s="9" t="s">
        <v>23</v>
      </c>
      <c r="C80" s="9">
        <v>1605</v>
      </c>
      <c r="D80" s="9">
        <v>16</v>
      </c>
      <c r="E80" s="9" t="s">
        <v>26</v>
      </c>
      <c r="F80" s="9">
        <v>3</v>
      </c>
      <c r="G80" s="9">
        <v>130.18</v>
      </c>
      <c r="H80" s="10">
        <f t="shared" si="16"/>
        <v>24.1</v>
      </c>
      <c r="I80" s="9">
        <v>106.08</v>
      </c>
      <c r="J80" s="27">
        <f t="shared" si="13"/>
        <v>6360.39333320169</v>
      </c>
      <c r="K80" s="9">
        <v>0.945</v>
      </c>
      <c r="L80" s="27">
        <f t="shared" si="14"/>
        <v>6010.5716998756</v>
      </c>
      <c r="M80" s="28">
        <f t="shared" si="15"/>
        <v>7376.0956249039</v>
      </c>
      <c r="N80" s="29">
        <v>827996.004116196</v>
      </c>
      <c r="O80" s="30">
        <f t="shared" si="10"/>
        <v>782456.223889806</v>
      </c>
      <c r="P80" s="31"/>
      <c r="Q80" s="32" t="s">
        <v>25</v>
      </c>
      <c r="R80" s="32"/>
    </row>
    <row r="81" s="1" customFormat="1" ht="25" customHeight="1" spans="1:18">
      <c r="A81" s="9">
        <v>76</v>
      </c>
      <c r="B81" s="9" t="s">
        <v>23</v>
      </c>
      <c r="C81" s="9">
        <v>1701</v>
      </c>
      <c r="D81" s="9">
        <v>17</v>
      </c>
      <c r="E81" s="9" t="s">
        <v>24</v>
      </c>
      <c r="F81" s="9">
        <v>3</v>
      </c>
      <c r="G81" s="9">
        <v>98.86</v>
      </c>
      <c r="H81" s="10">
        <f t="shared" si="16"/>
        <v>18.3</v>
      </c>
      <c r="I81" s="9">
        <v>80.56</v>
      </c>
      <c r="J81" s="27">
        <f t="shared" si="13"/>
        <v>6368.64631319873</v>
      </c>
      <c r="K81" s="9">
        <v>0.945</v>
      </c>
      <c r="L81" s="27">
        <f t="shared" si="14"/>
        <v>6018.3707659728</v>
      </c>
      <c r="M81" s="28">
        <f t="shared" si="15"/>
        <v>7385.50315198698</v>
      </c>
      <c r="N81" s="29">
        <v>629604.374522826</v>
      </c>
      <c r="O81" s="30">
        <f t="shared" si="10"/>
        <v>594976.133924071</v>
      </c>
      <c r="P81" s="31"/>
      <c r="Q81" s="32" t="s">
        <v>25</v>
      </c>
      <c r="R81" s="32"/>
    </row>
    <row r="82" s="1" customFormat="1" ht="25" customHeight="1" spans="1:18">
      <c r="A82" s="9">
        <v>77</v>
      </c>
      <c r="B82" s="9" t="s">
        <v>23</v>
      </c>
      <c r="C82" s="9">
        <v>1702</v>
      </c>
      <c r="D82" s="9">
        <v>17</v>
      </c>
      <c r="E82" s="9" t="s">
        <v>26</v>
      </c>
      <c r="F82" s="9">
        <v>3</v>
      </c>
      <c r="G82" s="9">
        <v>128.47</v>
      </c>
      <c r="H82" s="10">
        <f t="shared" si="16"/>
        <v>23.78</v>
      </c>
      <c r="I82" s="9">
        <v>104.69</v>
      </c>
      <c r="J82" s="27">
        <f t="shared" si="13"/>
        <v>6030.28670226361</v>
      </c>
      <c r="K82" s="9">
        <v>0.945</v>
      </c>
      <c r="L82" s="27">
        <f t="shared" si="14"/>
        <v>5698.62093363911</v>
      </c>
      <c r="M82" s="28">
        <f t="shared" si="15"/>
        <v>6993.04452521364</v>
      </c>
      <c r="N82" s="29">
        <v>774710.932639806</v>
      </c>
      <c r="O82" s="30">
        <f t="shared" si="10"/>
        <v>732101.831344616</v>
      </c>
      <c r="P82" s="31"/>
      <c r="Q82" s="32" t="s">
        <v>25</v>
      </c>
      <c r="R82" s="32"/>
    </row>
    <row r="83" s="1" customFormat="1" ht="25" customHeight="1" spans="1:18">
      <c r="A83" s="9">
        <v>78</v>
      </c>
      <c r="B83" s="9" t="s">
        <v>23</v>
      </c>
      <c r="C83" s="9">
        <v>1703</v>
      </c>
      <c r="D83" s="9">
        <v>17</v>
      </c>
      <c r="E83" s="9" t="s">
        <v>24</v>
      </c>
      <c r="F83" s="9">
        <v>3</v>
      </c>
      <c r="G83" s="9">
        <v>112.51</v>
      </c>
      <c r="H83" s="10">
        <f t="shared" si="16"/>
        <v>20.83</v>
      </c>
      <c r="I83" s="9">
        <v>91.68</v>
      </c>
      <c r="J83" s="27">
        <f t="shared" si="13"/>
        <v>6268.79057554858</v>
      </c>
      <c r="K83" s="9">
        <v>0.945</v>
      </c>
      <c r="L83" s="27">
        <f t="shared" si="14"/>
        <v>5924.00709389341</v>
      </c>
      <c r="M83" s="28">
        <f t="shared" si="15"/>
        <v>7269.96114893049</v>
      </c>
      <c r="N83" s="29">
        <v>705301.627654971</v>
      </c>
      <c r="O83" s="30">
        <f t="shared" si="10"/>
        <v>666510.038133947</v>
      </c>
      <c r="P83" s="31"/>
      <c r="Q83" s="32" t="s">
        <v>25</v>
      </c>
      <c r="R83" s="32"/>
    </row>
    <row r="84" s="1" customFormat="1" ht="25" customHeight="1" spans="1:18">
      <c r="A84" s="9">
        <v>79</v>
      </c>
      <c r="B84" s="9" t="s">
        <v>23</v>
      </c>
      <c r="C84" s="9">
        <v>1704</v>
      </c>
      <c r="D84" s="9">
        <v>17</v>
      </c>
      <c r="E84" s="9" t="s">
        <v>24</v>
      </c>
      <c r="F84" s="9">
        <v>3</v>
      </c>
      <c r="G84" s="9">
        <v>89.32</v>
      </c>
      <c r="H84" s="10">
        <f t="shared" si="16"/>
        <v>16.53</v>
      </c>
      <c r="I84" s="9">
        <v>72.79</v>
      </c>
      <c r="J84" s="27">
        <f t="shared" si="13"/>
        <v>6277.86436389246</v>
      </c>
      <c r="K84" s="9">
        <v>0.945</v>
      </c>
      <c r="L84" s="27">
        <f t="shared" si="14"/>
        <v>5932.58182387837</v>
      </c>
      <c r="M84" s="28">
        <f t="shared" si="15"/>
        <v>7279.82152093441</v>
      </c>
      <c r="N84" s="29">
        <v>560738.844982874</v>
      </c>
      <c r="O84" s="30">
        <f t="shared" si="10"/>
        <v>529898.208508816</v>
      </c>
      <c r="P84" s="31"/>
      <c r="Q84" s="32" t="s">
        <v>25</v>
      </c>
      <c r="R84" s="32"/>
    </row>
    <row r="85" s="1" customFormat="1" ht="25" customHeight="1" spans="1:18">
      <c r="A85" s="9">
        <v>80</v>
      </c>
      <c r="B85" s="9" t="s">
        <v>23</v>
      </c>
      <c r="C85" s="9">
        <v>1705</v>
      </c>
      <c r="D85" s="9">
        <v>17</v>
      </c>
      <c r="E85" s="9" t="s">
        <v>26</v>
      </c>
      <c r="F85" s="9">
        <v>3</v>
      </c>
      <c r="G85" s="9">
        <v>130.18</v>
      </c>
      <c r="H85" s="10">
        <f t="shared" si="16"/>
        <v>24.1</v>
      </c>
      <c r="I85" s="9">
        <v>106.08</v>
      </c>
      <c r="J85" s="27">
        <f t="shared" si="13"/>
        <v>6537.97898772406</v>
      </c>
      <c r="K85" s="9">
        <v>0.945</v>
      </c>
      <c r="L85" s="27">
        <f t="shared" si="14"/>
        <v>6178.39014339924</v>
      </c>
      <c r="M85" s="28">
        <f t="shared" si="15"/>
        <v>7582.04024196562</v>
      </c>
      <c r="N85" s="29">
        <v>851114.104621918</v>
      </c>
      <c r="O85" s="30">
        <f t="shared" si="10"/>
        <v>804302.828867713</v>
      </c>
      <c r="P85" s="31"/>
      <c r="Q85" s="32" t="s">
        <v>25</v>
      </c>
      <c r="R85" s="32"/>
    </row>
    <row r="86" s="1" customFormat="1" ht="25" customHeight="1" spans="1:18">
      <c r="A86" s="34">
        <v>81</v>
      </c>
      <c r="B86" s="34" t="s">
        <v>23</v>
      </c>
      <c r="C86" s="34">
        <v>1804</v>
      </c>
      <c r="D86" s="34">
        <v>18</v>
      </c>
      <c r="E86" s="34" t="s">
        <v>24</v>
      </c>
      <c r="F86" s="34">
        <v>3</v>
      </c>
      <c r="G86" s="34">
        <v>89.32</v>
      </c>
      <c r="H86" s="35">
        <f t="shared" ref="H86:H91" si="17">G86-I86</f>
        <v>16.53</v>
      </c>
      <c r="I86" s="34">
        <v>72.79</v>
      </c>
      <c r="J86" s="45">
        <f t="shared" si="13"/>
        <v>8090.87562520274</v>
      </c>
      <c r="K86" s="34">
        <v>1</v>
      </c>
      <c r="L86" s="45">
        <f t="shared" si="14"/>
        <v>8090.87562520274</v>
      </c>
      <c r="M86" s="46">
        <f t="shared" si="15"/>
        <v>9928.24578710137</v>
      </c>
      <c r="N86" s="47">
        <v>722677.010843109</v>
      </c>
      <c r="O86" s="48">
        <f t="shared" si="10"/>
        <v>722677.010843109</v>
      </c>
      <c r="P86" s="49"/>
      <c r="Q86" s="68" t="s">
        <v>25</v>
      </c>
      <c r="R86" s="32"/>
    </row>
    <row r="87" s="1" customFormat="1" ht="25" customHeight="1" spans="1:18">
      <c r="A87" s="36">
        <v>82</v>
      </c>
      <c r="B87" s="36" t="s">
        <v>23</v>
      </c>
      <c r="C87" s="36">
        <v>1805</v>
      </c>
      <c r="D87" s="36">
        <v>18</v>
      </c>
      <c r="E87" s="36" t="s">
        <v>26</v>
      </c>
      <c r="F87" s="36">
        <v>3</v>
      </c>
      <c r="G87" s="36">
        <v>130.18</v>
      </c>
      <c r="H87" s="37">
        <f t="shared" si="17"/>
        <v>24.1</v>
      </c>
      <c r="I87" s="36">
        <v>106.08</v>
      </c>
      <c r="J87" s="50">
        <f t="shared" si="13"/>
        <v>7768.51874194575</v>
      </c>
      <c r="K87" s="36">
        <v>1</v>
      </c>
      <c r="L87" s="45">
        <f t="shared" si="14"/>
        <v>7768.51874194575</v>
      </c>
      <c r="M87" s="51">
        <f t="shared" si="15"/>
        <v>9533.42543199941</v>
      </c>
      <c r="N87" s="52">
        <v>1011305.7698265</v>
      </c>
      <c r="O87" s="53">
        <f t="shared" si="10"/>
        <v>1011305.7698265</v>
      </c>
      <c r="P87" s="54"/>
      <c r="Q87" s="69" t="s">
        <v>25</v>
      </c>
      <c r="R87" s="69"/>
    </row>
    <row r="88" s="1" customFormat="1" ht="25" customHeight="1" spans="1:20">
      <c r="A88" s="34">
        <v>83</v>
      </c>
      <c r="B88" s="34" t="s">
        <v>23</v>
      </c>
      <c r="C88" s="34">
        <v>1902</v>
      </c>
      <c r="D88" s="34">
        <v>19</v>
      </c>
      <c r="E88" s="34" t="s">
        <v>26</v>
      </c>
      <c r="F88" s="34">
        <v>3</v>
      </c>
      <c r="G88" s="34">
        <v>128.47</v>
      </c>
      <c r="H88" s="35">
        <f t="shared" si="17"/>
        <v>23.78</v>
      </c>
      <c r="I88" s="34">
        <v>104.69</v>
      </c>
      <c r="J88" s="45">
        <f t="shared" si="13"/>
        <v>7577.60370256568</v>
      </c>
      <c r="K88" s="34">
        <v>1</v>
      </c>
      <c r="L88" s="45">
        <f t="shared" si="14"/>
        <v>7577.60370256568</v>
      </c>
      <c r="M88" s="46">
        <f t="shared" si="15"/>
        <v>9298.83224442271</v>
      </c>
      <c r="N88" s="47">
        <v>973494.747668613</v>
      </c>
      <c r="O88" s="48">
        <f t="shared" si="10"/>
        <v>973494.747668613</v>
      </c>
      <c r="P88" s="55"/>
      <c r="Q88" s="70" t="s">
        <v>25</v>
      </c>
      <c r="R88" s="70"/>
      <c r="T88" s="33"/>
    </row>
    <row r="89" s="1" customFormat="1" ht="25" customHeight="1" spans="1:20">
      <c r="A89" s="34">
        <v>84</v>
      </c>
      <c r="B89" s="34" t="s">
        <v>23</v>
      </c>
      <c r="C89" s="34">
        <v>2402</v>
      </c>
      <c r="D89" s="34">
        <v>24</v>
      </c>
      <c r="E89" s="34" t="s">
        <v>26</v>
      </c>
      <c r="F89" s="34">
        <v>3</v>
      </c>
      <c r="G89" s="34">
        <v>128.47</v>
      </c>
      <c r="H89" s="35">
        <f t="shared" si="17"/>
        <v>23.78</v>
      </c>
      <c r="I89" s="34">
        <v>104.69</v>
      </c>
      <c r="J89" s="45">
        <f t="shared" si="13"/>
        <v>7019.62161366317</v>
      </c>
      <c r="K89" s="34">
        <v>1</v>
      </c>
      <c r="L89" s="45">
        <f t="shared" si="14"/>
        <v>7019.62161366317</v>
      </c>
      <c r="M89" s="46">
        <f t="shared" si="15"/>
        <v>7081.82252364123</v>
      </c>
      <c r="N89" s="47">
        <v>901810.788707308</v>
      </c>
      <c r="O89" s="48">
        <v>741396</v>
      </c>
      <c r="P89" s="55"/>
      <c r="Q89" s="70" t="s">
        <v>25</v>
      </c>
      <c r="R89" s="70"/>
      <c r="S89" s="33">
        <f>O89-(S7-O7)</f>
        <v>741396</v>
      </c>
      <c r="T89" s="33"/>
    </row>
    <row r="90" s="1" customFormat="1" ht="25" customHeight="1" spans="1:20">
      <c r="A90" s="34">
        <v>85</v>
      </c>
      <c r="B90" s="34" t="s">
        <v>23</v>
      </c>
      <c r="C90" s="34">
        <v>2504</v>
      </c>
      <c r="D90" s="34">
        <v>25</v>
      </c>
      <c r="E90" s="34" t="s">
        <v>24</v>
      </c>
      <c r="F90" s="34">
        <v>3</v>
      </c>
      <c r="G90" s="34">
        <v>89.32</v>
      </c>
      <c r="H90" s="35">
        <f t="shared" si="17"/>
        <v>16.53</v>
      </c>
      <c r="I90" s="34">
        <v>72.79</v>
      </c>
      <c r="J90" s="45">
        <f t="shared" si="13"/>
        <v>7649.60983113267</v>
      </c>
      <c r="K90" s="34">
        <v>1</v>
      </c>
      <c r="L90" s="45">
        <f t="shared" si="14"/>
        <v>7649.60983113267</v>
      </c>
      <c r="M90" s="46">
        <f t="shared" si="15"/>
        <v>9386.77222306319</v>
      </c>
      <c r="N90" s="47">
        <v>683263.15011677</v>
      </c>
      <c r="O90" s="48">
        <f t="shared" si="10"/>
        <v>683263.15011677</v>
      </c>
      <c r="P90" s="55"/>
      <c r="Q90" s="70" t="s">
        <v>25</v>
      </c>
      <c r="R90" s="70"/>
      <c r="T90" s="33"/>
    </row>
    <row r="91" s="1" customFormat="1" ht="25" customHeight="1" spans="1:20">
      <c r="A91" s="34">
        <v>86</v>
      </c>
      <c r="B91" s="34" t="s">
        <v>23</v>
      </c>
      <c r="C91" s="34">
        <v>2601</v>
      </c>
      <c r="D91" s="34">
        <v>26</v>
      </c>
      <c r="E91" s="34" t="s">
        <v>24</v>
      </c>
      <c r="F91" s="34">
        <v>3</v>
      </c>
      <c r="G91" s="34">
        <v>98.96</v>
      </c>
      <c r="H91" s="35">
        <f t="shared" si="17"/>
        <v>18.32</v>
      </c>
      <c r="I91" s="34">
        <v>80.64</v>
      </c>
      <c r="J91" s="45">
        <f t="shared" si="13"/>
        <v>7544</v>
      </c>
      <c r="K91" s="56">
        <v>1</v>
      </c>
      <c r="L91" s="45">
        <f t="shared" si="14"/>
        <v>7544</v>
      </c>
      <c r="M91" s="46">
        <f t="shared" si="15"/>
        <v>9257.86507936508</v>
      </c>
      <c r="N91" s="47">
        <v>746554.24</v>
      </c>
      <c r="O91" s="48">
        <f t="shared" si="10"/>
        <v>746554.24</v>
      </c>
      <c r="P91" s="55"/>
      <c r="Q91" s="70" t="s">
        <v>25</v>
      </c>
      <c r="R91" s="70"/>
      <c r="T91" s="33"/>
    </row>
    <row r="92" s="1" customFormat="1" ht="25" customHeight="1" spans="1:20">
      <c r="A92" s="34">
        <v>87</v>
      </c>
      <c r="B92" s="34" t="s">
        <v>23</v>
      </c>
      <c r="C92" s="34">
        <v>2605</v>
      </c>
      <c r="D92" s="34">
        <v>26</v>
      </c>
      <c r="E92" s="34" t="s">
        <v>26</v>
      </c>
      <c r="F92" s="34">
        <v>3</v>
      </c>
      <c r="G92" s="34">
        <v>130.18</v>
      </c>
      <c r="H92" s="35">
        <f t="shared" ref="H92" si="18">G92-I92</f>
        <v>24.1</v>
      </c>
      <c r="I92" s="34">
        <v>106.08</v>
      </c>
      <c r="J92" s="45">
        <f t="shared" si="13"/>
        <v>7544</v>
      </c>
      <c r="K92" s="34">
        <v>1</v>
      </c>
      <c r="L92" s="45">
        <f t="shared" si="14"/>
        <v>7544</v>
      </c>
      <c r="M92" s="57">
        <v>9258</v>
      </c>
      <c r="N92" s="47">
        <v>982077.92</v>
      </c>
      <c r="O92" s="48">
        <f t="shared" si="10"/>
        <v>982077.92</v>
      </c>
      <c r="P92" s="55"/>
      <c r="Q92" s="70" t="s">
        <v>25</v>
      </c>
      <c r="R92" s="71"/>
      <c r="T92" s="33"/>
    </row>
    <row r="93" s="1" customFormat="1" ht="22.5" customHeight="1" spans="1:20">
      <c r="A93" s="34" t="s">
        <v>27</v>
      </c>
      <c r="B93" s="34"/>
      <c r="C93" s="34"/>
      <c r="D93" s="34"/>
      <c r="E93" s="34"/>
      <c r="F93" s="34"/>
      <c r="G93" s="35">
        <f t="shared" ref="G93" si="19">H93+I93</f>
        <v>9614.16</v>
      </c>
      <c r="H93" s="38">
        <f>SUM(H6:H91)</f>
        <v>1779.68</v>
      </c>
      <c r="I93" s="38">
        <f>SUM(I6:I91)</f>
        <v>7834.48</v>
      </c>
      <c r="J93" s="57">
        <f t="shared" si="13"/>
        <v>6257.49002750733</v>
      </c>
      <c r="K93" s="58">
        <f>L93/J93</f>
        <v>0.952422184643965</v>
      </c>
      <c r="L93" s="45">
        <f>O93/G93</f>
        <v>5959.77232238636</v>
      </c>
      <c r="M93" s="59">
        <f>O93/I93</f>
        <v>7313.59384043281</v>
      </c>
      <c r="N93" s="59">
        <f>SUM(N6:N92)</f>
        <v>60160510.3228599</v>
      </c>
      <c r="O93" s="45">
        <f>SUM(O6:O92)</f>
        <v>57298204.670994</v>
      </c>
      <c r="P93" s="55"/>
      <c r="Q93" s="70" t="s">
        <v>25</v>
      </c>
      <c r="R93" s="71"/>
      <c r="T93" s="72"/>
    </row>
    <row r="94" s="1" customFormat="1" ht="32" customHeight="1" spans="1:18">
      <c r="A94" s="39" t="s">
        <v>28</v>
      </c>
      <c r="B94" s="39"/>
      <c r="C94" s="39"/>
      <c r="D94" s="39"/>
      <c r="E94" s="39"/>
      <c r="F94" s="39"/>
      <c r="G94" s="39"/>
      <c r="H94" s="39"/>
      <c r="I94" s="39"/>
      <c r="J94" s="60"/>
      <c r="K94" s="39"/>
      <c r="L94" s="39"/>
      <c r="M94" s="39"/>
      <c r="N94" s="39"/>
      <c r="O94" s="60"/>
      <c r="P94" s="39"/>
      <c r="Q94" s="39"/>
      <c r="R94" s="39"/>
    </row>
    <row r="95" s="1" customFormat="1" ht="81" customHeight="1" spans="1:18">
      <c r="A95" s="40" t="s">
        <v>29</v>
      </c>
      <c r="B95" s="41"/>
      <c r="C95" s="41"/>
      <c r="D95" s="41"/>
      <c r="E95" s="41"/>
      <c r="F95" s="41"/>
      <c r="G95" s="41"/>
      <c r="H95" s="41"/>
      <c r="I95" s="41"/>
      <c r="J95" s="61"/>
      <c r="K95" s="41"/>
      <c r="L95" s="41"/>
      <c r="M95" s="41"/>
      <c r="N95" s="41"/>
      <c r="O95" s="61"/>
      <c r="P95" s="41"/>
      <c r="Q95" s="41"/>
      <c r="R95" s="41"/>
    </row>
    <row r="96" s="1" customFormat="1" ht="25" customHeight="1" spans="1:18">
      <c r="A96" s="42" t="s">
        <v>30</v>
      </c>
      <c r="B96" s="42"/>
      <c r="C96" s="42"/>
      <c r="D96" s="42"/>
      <c r="E96" s="42"/>
      <c r="F96" s="42"/>
      <c r="G96" s="42"/>
      <c r="H96" s="42"/>
      <c r="I96" s="42"/>
      <c r="J96" s="62"/>
      <c r="K96" s="42"/>
      <c r="L96" s="42"/>
      <c r="M96" s="42" t="s">
        <v>31</v>
      </c>
      <c r="N96" s="42"/>
      <c r="O96" s="63"/>
      <c r="P96" s="42"/>
      <c r="Q96" s="43"/>
      <c r="R96" s="43"/>
    </row>
    <row r="97" s="1" customFormat="1" ht="25" customHeight="1" spans="1:18">
      <c r="A97" s="42" t="s">
        <v>32</v>
      </c>
      <c r="B97" s="42"/>
      <c r="C97" s="42"/>
      <c r="D97" s="42"/>
      <c r="E97" s="42"/>
      <c r="F97" s="43"/>
      <c r="G97" s="43"/>
      <c r="H97" s="43"/>
      <c r="I97" s="43"/>
      <c r="J97" s="64"/>
      <c r="K97" s="43"/>
      <c r="L97" s="43"/>
      <c r="M97" s="42" t="s">
        <v>33</v>
      </c>
      <c r="N97" s="42"/>
      <c r="O97" s="63"/>
      <c r="P97" s="42"/>
      <c r="Q97" s="43"/>
      <c r="R97" s="43"/>
    </row>
    <row r="98" s="1" customFormat="1" ht="25" customHeight="1" spans="1:18">
      <c r="A98" s="42" t="s">
        <v>34</v>
      </c>
      <c r="B98" s="42"/>
      <c r="C98" s="42"/>
      <c r="D98" s="42"/>
      <c r="E98" s="42"/>
      <c r="F98" s="44"/>
      <c r="G98" s="44"/>
      <c r="H98" s="44"/>
      <c r="I98" s="44"/>
      <c r="J98" s="65"/>
      <c r="K98" s="44"/>
      <c r="L98" s="44"/>
      <c r="M98" s="44"/>
      <c r="N98" s="44"/>
      <c r="O98" s="66"/>
      <c r="P98" s="44"/>
      <c r="Q98" s="44"/>
      <c r="R98" s="44"/>
    </row>
    <row r="99" s="1" customFormat="1" ht="25" customHeight="1" spans="10:15">
      <c r="J99" s="33"/>
      <c r="O99" s="67"/>
    </row>
    <row r="100" s="1" customFormat="1" ht="25" customHeight="1" spans="10:15">
      <c r="J100" s="33"/>
      <c r="O100" s="67"/>
    </row>
    <row r="101" s="1" customFormat="1" ht="25" customHeight="1" spans="10:15">
      <c r="J101" s="33"/>
      <c r="O101" s="67"/>
    </row>
    <row r="102" s="1" customFormat="1" ht="25" customHeight="1" spans="10:15">
      <c r="J102" s="33"/>
      <c r="O102" s="67"/>
    </row>
    <row r="103" s="1" customFormat="1" ht="25" customHeight="1" spans="10:15">
      <c r="J103" s="33"/>
      <c r="O103" s="67"/>
    </row>
    <row r="104" s="1" customFormat="1" ht="25" customHeight="1" spans="10:15">
      <c r="J104" s="33"/>
      <c r="O104" s="67"/>
    </row>
    <row r="105" s="1" customFormat="1" ht="25" customHeight="1" spans="10:15">
      <c r="J105" s="33"/>
      <c r="O105" s="67"/>
    </row>
    <row r="106" s="1" customFormat="1" ht="25" customHeight="1" spans="10:15">
      <c r="J106" s="33"/>
      <c r="O106" s="67"/>
    </row>
    <row r="107" s="1" customFormat="1" ht="31" customHeight="1" spans="10:15">
      <c r="J107" s="33"/>
      <c r="O107" s="67"/>
    </row>
    <row r="108" ht="42" customHeight="1"/>
    <row r="109" ht="52" customHeight="1"/>
    <row r="110" ht="27" customHeight="1"/>
    <row r="111" ht="26" customHeight="1"/>
  </sheetData>
  <autoFilter xmlns:etc="http://www.wps.cn/officeDocument/2017/etCustomData" ref="A4:T98" etc:filterBottomFollowUsedRange="0">
    <extLst/>
  </autoFilter>
  <mergeCells count="30">
    <mergeCell ref="A1:B1"/>
    <mergeCell ref="A2:R2"/>
    <mergeCell ref="A3:I3"/>
    <mergeCell ref="L3:R3"/>
    <mergeCell ref="A93:F93"/>
    <mergeCell ref="A94:R94"/>
    <mergeCell ref="A95:R95"/>
    <mergeCell ref="A96:E96"/>
    <mergeCell ref="M96:O96"/>
    <mergeCell ref="A97:E97"/>
    <mergeCell ref="M97:O97"/>
    <mergeCell ref="A98:E98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472222222222222" right="0.314583333333333" top="0.472222222222222" bottom="0.472222222222222" header="0.196527777777778" footer="0.196527777777778"/>
  <pageSetup paperSize="9" scale="67" fitToHeight="0" orientation="portrait" horizontalDpi="600"/>
  <headerFooter alignWithMargins="0" scaleWithDoc="0"/>
  <ignoredErrors>
    <ignoredError sqref="L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5号楼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靓仔li</cp:lastModifiedBy>
  <cp:revision>1</cp:revision>
  <dcterms:created xsi:type="dcterms:W3CDTF">2011-04-27T10:07:00Z</dcterms:created>
  <cp:lastPrinted>2016-10-11T15:02:00Z</cp:lastPrinted>
  <dcterms:modified xsi:type="dcterms:W3CDTF">2025-02-25T07:07:17Z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C5E6B0D0D919B24074679B668CE44CCC_43</vt:lpwstr>
  </property>
  <property fmtid="{D5CDD505-2E9C-101B-9397-08002B2CF9AE}" pid="4" name="KSOReadingLayout">
    <vt:bool>true</vt:bool>
  </property>
</Properties>
</file>