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_FilterDatabase" localSheetId="0" hidden="1">Sheet1!$A$5:$N$19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<sst xmlns="http://schemas.openxmlformats.org/spreadsheetml/2006/main" count="80" uniqueCount="43">
  <si>
    <t>附件2</t>
  </si>
  <si>
    <t>清远市新建商品住房销售价格备案表</t>
  </si>
  <si>
    <t>房地产开发企业名称或中介服务机构名称：清远保励置业有限公司</t>
  </si>
  <si>
    <t>项目(楼盘)名称：</t>
  </si>
  <si>
    <t>保利和悦滨江花园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</si>
  <si>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</si>
  <si>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</si>
  <si>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</si>
  <si>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</si>
  <si>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</si>
  <si>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</si>
  <si>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</si>
  <si>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</si>
  <si>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</si>
  <si>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</si>
  <si>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</si>
  <si>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</si>
  <si>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</si>
  <si>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</si>
  <si>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3-1单元</t>
  </si>
  <si>
    <t>5F</t>
  </si>
  <si>
    <t>三房二厅二卫</t>
  </si>
  <si>
    <t>未售</t>
  </si>
  <si>
    <t>带精装修1500元/方，以建筑面积计算</t>
  </si>
  <si>
    <t>9F</t>
  </si>
  <si>
    <t>3-2单元</t>
  </si>
  <si>
    <t>1F</t>
  </si>
  <si>
    <t>7F</t>
  </si>
  <si>
    <t>3-3单元</t>
  </si>
  <si>
    <t>6F</t>
  </si>
  <si>
    <t>本楼栋总面积/均价</t>
  </si>
  <si>
    <t>-</t>
  </si>
  <si>
    <t>本栋销售住宅共8套，销售住宅总建筑面积：959.39㎡，套内面积：766.18㎡，分摊面积：193.21㎡，原备案均价：7433.25元/㎡（建筑面积）、9307.77元/㎡（套内建筑面积）；现调整为7664.47元/㎡（建筑面积）、9597.24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</si>
  <si>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</si>
  <si>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</si>
  <si>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</si>
  <si>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</si>
  <si>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</si>
  <si>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</si>
  <si>
    <t>明源价格</t>
  </si>
  <si>
    <t>现调价</t>
  </si>
  <si>
    <t>可成交价</t>
  </si>
  <si>
    <t>正则可签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</si>
</sst>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0.000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4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78" fontId="0" fillId="2" borderId="0" xfId="0" applyNumberForma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8" fontId="6" fillId="2" borderId="0" xfId="0" applyNumberFormat="1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78" fontId="7" fillId="2" borderId="7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8" fontId="7" fillId="2" borderId="8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78" fontId="10" fillId="2" borderId="0" xfId="0" applyNumberFormat="1" applyFont="1" applyFill="1" applyAlignment="1">
      <alignment horizontal="left" vertical="center" wrapText="1"/>
    </xf>
    <xf numFmtId="176" fontId="10" fillId="2" borderId="0" xfId="0" applyNumberFormat="1" applyFont="1" applyFill="1" applyAlignment="1">
      <alignment horizontal="left" vertical="center" wrapText="1"/>
    </xf>
    <xf numFmtId="177" fontId="10" fillId="2" borderId="0" xfId="0" applyNumberFormat="1" applyFont="1" applyFill="1" applyAlignment="1">
      <alignment horizontal="left" vertical="center" wrapText="1"/>
    </xf>
    <xf numFmtId="178" fontId="3" fillId="2" borderId="0" xfId="0" applyNumberFormat="1" applyFont="1" applyFill="1" applyAlignment="1">
      <alignment horizontal="left" vertical="center"/>
    </xf>
    <xf numFmtId="179" fontId="3" fillId="2" borderId="0" xfId="0" applyNumberFormat="1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zoomScale="85" zoomScaleNormal="85" workbookViewId="0">
      <selection activeCell="N6" sqref="N6"/>
    </sheetView>
  </sheetViews>
  <sheetFormatPr defaultColWidth="8.88333333333333" defaultRowHeight="13.5"/>
  <cols>
    <col min="1" max="1" width="11.4416666666667" style="4" customWidth="1"/>
    <col min="2" max="2" width="15.6666666666667" style="4" customWidth="1"/>
    <col min="3" max="3" width="12.8833333333333" style="4" customWidth="1"/>
    <col min="4" max="4" width="10.6666666666667" style="4" customWidth="1"/>
    <col min="5" max="5" width="18.6666666666667" style="4" customWidth="1"/>
    <col min="6" max="6" width="10.2166666666667" style="4" customWidth="1"/>
    <col min="7" max="7" width="14.6666666666667" style="4" customWidth="1"/>
    <col min="8" max="8" width="13.1083333333333" style="4" customWidth="1"/>
    <col min="9" max="9" width="12.2166666666667" style="4" customWidth="1"/>
    <col min="10" max="10" width="14.4416666666667" style="4" customWidth="1"/>
    <col min="11" max="11" width="17.4416666666667" style="4" customWidth="1"/>
    <col min="12" max="12" width="20.1083333333333" style="7" customWidth="1"/>
    <col min="13" max="13" width="11.8833333333333" style="4" customWidth="1"/>
    <col min="14" max="14" width="46" style="4" customWidth="1"/>
    <col min="15" max="16380" width="8.88333333333333" style="4"/>
    <col min="16381" max="16381" width="44" style="4" customWidth="1"/>
    <col min="16382" max="16384" width="8.88333333333333" style="4"/>
  </cols>
  <sheetData>
    <row r="1" s="4" customFormat="1" ht="20.25" spans="1:12">
      <c r="A1" s="8" t="s">
        <v>0</v>
      </c>
      <c r="B1" s="8"/>
      <c r="J1" s="25"/>
      <c r="L1" s="7"/>
    </row>
    <row r="2" s="4" customFormat="1" ht="25.5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26"/>
      <c r="M2" s="9"/>
      <c r="N2" s="9"/>
    </row>
    <row r="3" s="5" customFormat="1" ht="33" customHeight="1" spans="1:14">
      <c r="A3" s="10" t="s">
        <v>2</v>
      </c>
      <c r="B3" s="10"/>
      <c r="C3" s="10"/>
      <c r="D3" s="10"/>
      <c r="E3" s="10"/>
      <c r="F3" s="10"/>
      <c r="G3" s="11"/>
      <c r="H3" s="11" t="s">
        <v>3</v>
      </c>
      <c r="J3" s="27" t="s">
        <v>4</v>
      </c>
      <c r="K3" s="28"/>
      <c r="L3" s="29"/>
      <c r="M3" s="28"/>
      <c r="N3" s="28"/>
    </row>
    <row r="4" s="4" customFormat="1" ht="15" customHeight="1" spans="1:14">
      <c r="A4" s="12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30" t="s">
        <v>13</v>
      </c>
      <c r="J4" s="31" t="s">
        <v>14</v>
      </c>
      <c r="K4" s="13" t="s">
        <v>15</v>
      </c>
      <c r="L4" s="32" t="s">
        <v>16</v>
      </c>
      <c r="M4" s="13" t="s">
        <v>17</v>
      </c>
      <c r="N4" s="12" t="s">
        <v>18</v>
      </c>
    </row>
    <row r="5" s="4" customFormat="1" ht="27" customHeight="1" spans="1:14">
      <c r="A5" s="12"/>
      <c r="B5" s="13"/>
      <c r="C5" s="13"/>
      <c r="D5" s="13"/>
      <c r="E5" s="13"/>
      <c r="F5" s="13"/>
      <c r="G5" s="13"/>
      <c r="H5" s="13"/>
      <c r="I5" s="33"/>
      <c r="J5" s="34"/>
      <c r="K5" s="13"/>
      <c r="L5" s="35"/>
      <c r="M5" s="13"/>
      <c r="N5" s="12"/>
    </row>
    <row r="6" s="5" customFormat="1" ht="33" customHeight="1" spans="1:14">
      <c r="A6" s="1">
        <v>1</v>
      </c>
      <c r="B6" s="1" t="s">
        <v>19</v>
      </c>
      <c r="C6" s="1">
        <v>501</v>
      </c>
      <c r="D6" s="14" t="s">
        <v>20</v>
      </c>
      <c r="E6" s="1" t="s">
        <v>21</v>
      </c>
      <c r="F6" s="15">
        <v>2.9</v>
      </c>
      <c r="G6" s="16">
        <v>120.23</v>
      </c>
      <c r="H6" s="16">
        <f t="shared" ref="H6:H13" si="0">G6-I6</f>
        <v>24.21</v>
      </c>
      <c r="I6" s="16">
        <v>96.02</v>
      </c>
      <c r="J6" s="36">
        <f t="shared" ref="J6:J14" si="1">L6/G6</f>
        <v>7325.58139534884</v>
      </c>
      <c r="K6" s="36">
        <f t="shared" ref="K6:K14" si="2">L6/I6</f>
        <v>9172.61665447605</v>
      </c>
      <c r="L6" s="37">
        <v>880754.651162791</v>
      </c>
      <c r="M6" s="38" t="s">
        <v>22</v>
      </c>
      <c r="N6" s="14" t="s">
        <v>23</v>
      </c>
    </row>
    <row r="7" s="5" customFormat="1" ht="33" customHeight="1" spans="1:14">
      <c r="A7" s="1">
        <v>2</v>
      </c>
      <c r="B7" s="1" t="s">
        <v>19</v>
      </c>
      <c r="C7" s="1">
        <v>902</v>
      </c>
      <c r="D7" s="14" t="s">
        <v>24</v>
      </c>
      <c r="E7" s="1" t="s">
        <v>21</v>
      </c>
      <c r="F7" s="15">
        <v>2.9</v>
      </c>
      <c r="G7" s="16">
        <v>120.23</v>
      </c>
      <c r="H7" s="16">
        <f t="shared" si="0"/>
        <v>24.21</v>
      </c>
      <c r="I7" s="16">
        <v>96.02</v>
      </c>
      <c r="J7" s="36">
        <f t="shared" si="1"/>
        <v>8882.85824263186</v>
      </c>
      <c r="K7" s="36">
        <f t="shared" si="2"/>
        <v>11122.5374558595</v>
      </c>
      <c r="L7" s="37">
        <v>1067986.04651163</v>
      </c>
      <c r="M7" s="38" t="s">
        <v>22</v>
      </c>
      <c r="N7" s="14" t="s">
        <v>23</v>
      </c>
    </row>
    <row r="8" s="5" customFormat="1" ht="33" customHeight="1" spans="1:14">
      <c r="A8" s="1">
        <v>3</v>
      </c>
      <c r="B8" s="1" t="s">
        <v>25</v>
      </c>
      <c r="C8" s="1">
        <v>101</v>
      </c>
      <c r="D8" s="14" t="s">
        <v>26</v>
      </c>
      <c r="E8" s="1" t="s">
        <v>21</v>
      </c>
      <c r="F8" s="15">
        <v>2.9</v>
      </c>
      <c r="G8" s="16">
        <v>119.41</v>
      </c>
      <c r="H8" s="16">
        <f t="shared" si="0"/>
        <v>24.05</v>
      </c>
      <c r="I8" s="16">
        <v>95.36</v>
      </c>
      <c r="J8" s="36">
        <f t="shared" si="1"/>
        <v>7002.93886803918</v>
      </c>
      <c r="K8" s="36">
        <f t="shared" si="2"/>
        <v>8769.09532542532</v>
      </c>
      <c r="L8" s="37">
        <v>836220.930232558</v>
      </c>
      <c r="M8" s="38" t="s">
        <v>22</v>
      </c>
      <c r="N8" s="14" t="s">
        <v>23</v>
      </c>
    </row>
    <row r="9" s="5" customFormat="1" ht="33" customHeight="1" spans="1:14">
      <c r="A9" s="1">
        <v>4</v>
      </c>
      <c r="B9" s="1" t="s">
        <v>25</v>
      </c>
      <c r="C9" s="1">
        <v>102</v>
      </c>
      <c r="D9" s="14" t="s">
        <v>26</v>
      </c>
      <c r="E9" s="1" t="s">
        <v>21</v>
      </c>
      <c r="F9" s="15">
        <v>2.9</v>
      </c>
      <c r="G9" s="16">
        <v>119.41</v>
      </c>
      <c r="H9" s="16">
        <f t="shared" si="0"/>
        <v>24.05</v>
      </c>
      <c r="I9" s="16">
        <v>95.36</v>
      </c>
      <c r="J9" s="36">
        <f t="shared" si="1"/>
        <v>7002.93886803918</v>
      </c>
      <c r="K9" s="36">
        <f t="shared" si="2"/>
        <v>8769.09532542532</v>
      </c>
      <c r="L9" s="37">
        <v>836220.930232558</v>
      </c>
      <c r="M9" s="38" t="s">
        <v>22</v>
      </c>
      <c r="N9" s="14" t="s">
        <v>23</v>
      </c>
    </row>
    <row r="10" s="5" customFormat="1" ht="33" customHeight="1" spans="1:14">
      <c r="A10" s="1">
        <v>5</v>
      </c>
      <c r="B10" s="1" t="s">
        <v>25</v>
      </c>
      <c r="C10" s="1">
        <v>702</v>
      </c>
      <c r="D10" s="14" t="s">
        <v>27</v>
      </c>
      <c r="E10" s="1" t="s">
        <v>21</v>
      </c>
      <c r="F10" s="15">
        <v>2.9</v>
      </c>
      <c r="G10" s="16">
        <v>120.24</v>
      </c>
      <c r="H10" s="16">
        <f t="shared" si="0"/>
        <v>24.22</v>
      </c>
      <c r="I10" s="16">
        <v>96.02</v>
      </c>
      <c r="J10" s="36">
        <f t="shared" si="1"/>
        <v>7728.27407201102</v>
      </c>
      <c r="K10" s="36">
        <f t="shared" si="2"/>
        <v>9677.6470987149</v>
      </c>
      <c r="L10" s="37">
        <v>929247.674418605</v>
      </c>
      <c r="M10" s="38" t="s">
        <v>22</v>
      </c>
      <c r="N10" s="14" t="s">
        <v>23</v>
      </c>
    </row>
    <row r="11" s="5" customFormat="1" ht="33" customHeight="1" spans="1:14">
      <c r="A11" s="1">
        <v>6</v>
      </c>
      <c r="B11" s="1" t="s">
        <v>28</v>
      </c>
      <c r="C11" s="1">
        <v>101</v>
      </c>
      <c r="D11" s="14" t="s">
        <v>26</v>
      </c>
      <c r="E11" s="1" t="s">
        <v>21</v>
      </c>
      <c r="F11" s="15">
        <v>2.9</v>
      </c>
      <c r="G11" s="16">
        <v>119.41</v>
      </c>
      <c r="H11" s="16">
        <f t="shared" si="0"/>
        <v>24.05</v>
      </c>
      <c r="I11" s="16">
        <v>95.36</v>
      </c>
      <c r="J11" s="36">
        <f t="shared" si="1"/>
        <v>7002.93886803918</v>
      </c>
      <c r="K11" s="36">
        <f t="shared" si="2"/>
        <v>8769.09532542532</v>
      </c>
      <c r="L11" s="37">
        <v>836220.930232558</v>
      </c>
      <c r="M11" s="38" t="s">
        <v>22</v>
      </c>
      <c r="N11" s="14" t="s">
        <v>23</v>
      </c>
    </row>
    <row r="12" s="5" customFormat="1" ht="33" customHeight="1" spans="1:14">
      <c r="A12" s="1">
        <v>7</v>
      </c>
      <c r="B12" s="1" t="s">
        <v>28</v>
      </c>
      <c r="C12" s="1">
        <v>501</v>
      </c>
      <c r="D12" s="14" t="s">
        <v>20</v>
      </c>
      <c r="E12" s="1" t="s">
        <v>21</v>
      </c>
      <c r="F12" s="15">
        <v>2.9</v>
      </c>
      <c r="G12" s="16">
        <v>120.23</v>
      </c>
      <c r="H12" s="16">
        <f t="shared" si="0"/>
        <v>24.21</v>
      </c>
      <c r="I12" s="16">
        <v>96.02</v>
      </c>
      <c r="J12" s="36">
        <f t="shared" si="1"/>
        <v>7492.21937023805</v>
      </c>
      <c r="K12" s="36">
        <f t="shared" si="2"/>
        <v>9381.26989047824</v>
      </c>
      <c r="L12" s="37">
        <v>900789.534883721</v>
      </c>
      <c r="M12" s="38" t="s">
        <v>22</v>
      </c>
      <c r="N12" s="14" t="s">
        <v>23</v>
      </c>
    </row>
    <row r="13" s="5" customFormat="1" ht="33" customHeight="1" spans="1:14">
      <c r="A13" s="1">
        <v>8</v>
      </c>
      <c r="B13" s="1" t="s">
        <v>28</v>
      </c>
      <c r="C13" s="1">
        <v>602</v>
      </c>
      <c r="D13" s="14" t="s">
        <v>29</v>
      </c>
      <c r="E13" s="1" t="s">
        <v>21</v>
      </c>
      <c r="F13" s="15">
        <v>2.9</v>
      </c>
      <c r="G13" s="16">
        <v>120.23</v>
      </c>
      <c r="H13" s="16">
        <f t="shared" si="0"/>
        <v>24.21</v>
      </c>
      <c r="I13" s="16">
        <v>96.02</v>
      </c>
      <c r="J13" s="36">
        <f t="shared" si="1"/>
        <v>8864.47293849579</v>
      </c>
      <c r="K13" s="36">
        <f t="shared" si="2"/>
        <v>11099.5165735821</v>
      </c>
      <c r="L13" s="37">
        <v>1065775.58139535</v>
      </c>
      <c r="M13" s="38" t="s">
        <v>22</v>
      </c>
      <c r="N13" s="14" t="s">
        <v>23</v>
      </c>
    </row>
    <row r="14" s="5" customFormat="1" ht="33" customHeight="1" spans="1:14">
      <c r="A14" s="17" t="s">
        <v>30</v>
      </c>
      <c r="B14" s="18"/>
      <c r="C14" s="1"/>
      <c r="D14" s="1"/>
      <c r="E14" s="1"/>
      <c r="F14" s="1" t="s">
        <v>31</v>
      </c>
      <c r="G14" s="15">
        <f>SUM(G6:G13)</f>
        <v>959.39</v>
      </c>
      <c r="H14" s="15">
        <f>SUM(H6:H13)</f>
        <v>193.21</v>
      </c>
      <c r="I14" s="15">
        <f>SUM(I6:I13)</f>
        <v>766.18</v>
      </c>
      <c r="J14" s="15">
        <f t="shared" si="1"/>
        <v>7664.47042294559</v>
      </c>
      <c r="K14" s="15">
        <f t="shared" si="2"/>
        <v>9597.24383182773</v>
      </c>
      <c r="L14" s="36">
        <f>SUM(L6:L13)</f>
        <v>7353216.27906977</v>
      </c>
      <c r="M14" s="38"/>
      <c r="N14" s="14"/>
    </row>
    <row r="15" s="5" customFormat="1" ht="48" customHeight="1" spans="1:14">
      <c r="A15" s="19" t="s">
        <v>32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39"/>
    </row>
    <row r="16" s="6" customFormat="1" ht="58.95" customHeight="1" spans="1:14">
      <c r="A16" s="21" t="s">
        <v>33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="6" customFormat="1" ht="30" customHeight="1" spans="1:14">
      <c r="A17" s="22" t="s">
        <v>34</v>
      </c>
      <c r="B17" s="22"/>
      <c r="C17" s="22"/>
      <c r="D17" s="22"/>
      <c r="E17" s="22"/>
      <c r="F17" s="22"/>
      <c r="G17" s="22"/>
      <c r="H17" s="22"/>
      <c r="I17" s="22"/>
      <c r="J17" s="40"/>
      <c r="K17" s="22" t="s">
        <v>35</v>
      </c>
      <c r="L17" s="41"/>
      <c r="M17" s="42"/>
      <c r="N17" s="22"/>
    </row>
    <row r="18" s="6" customFormat="1" ht="43.8" customHeight="1" spans="1:14">
      <c r="A18" s="23" t="s">
        <v>36</v>
      </c>
      <c r="B18" s="22"/>
      <c r="C18" s="22"/>
      <c r="D18" s="22"/>
      <c r="E18" s="22"/>
      <c r="F18" s="22"/>
      <c r="G18" s="22"/>
      <c r="H18" s="22"/>
      <c r="I18" s="22"/>
      <c r="J18" s="24"/>
      <c r="K18" s="22" t="s">
        <v>37</v>
      </c>
      <c r="L18" s="41"/>
      <c r="M18" s="22"/>
      <c r="N18" s="22"/>
    </row>
    <row r="19" s="6" customFormat="1" ht="42" customHeight="1" spans="1:14">
      <c r="A19" s="23" t="s">
        <v>38</v>
      </c>
      <c r="B19" s="22"/>
      <c r="C19" s="22"/>
      <c r="D19" s="22"/>
      <c r="E19" s="22"/>
      <c r="F19" s="24"/>
      <c r="G19" s="24"/>
      <c r="H19" s="24"/>
      <c r="I19" s="24"/>
      <c r="J19" s="43"/>
      <c r="K19" s="24"/>
      <c r="L19" s="44"/>
      <c r="M19" s="24"/>
      <c r="N19" s="24"/>
    </row>
    <row r="20" ht="20.1" customHeight="1"/>
    <row r="21" ht="20.1" customHeight="1"/>
    <row r="22" ht="20.1" customHeight="1"/>
    <row r="23" ht="20.1" customHeight="1"/>
  </sheetData>
  <protectedRanges>
    <protectedRange sqref="J6:J11" name="区域1_6_1_1"/>
    <protectedRange sqref="I10 I12:I13 I6:I7" name="区域1_6_1_1_1"/>
  </protectedRanges>
  <autoFilter xmlns:etc="http://www.wps.cn/officeDocument/2017/etCustomData" ref="A5:N19" etc:filterBottomFollowUsedRange="0">
    <extLst/>
  </autoFilter>
  <mergeCells count="22">
    <mergeCell ref="A1:B1"/>
    <mergeCell ref="A2:N2"/>
    <mergeCell ref="A3:F3"/>
    <mergeCell ref="A14:B14"/>
    <mergeCell ref="A15:N15"/>
    <mergeCell ref="A16:N16"/>
    <mergeCell ref="K17:L17"/>
    <mergeCell ref="K18:L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" footer="0.5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G12"/>
  <sheetViews>
    <sheetView workbookViewId="0">
      <selection activeCell="E5" sqref="E5:E12"/>
    </sheetView>
  </sheetViews>
  <sheetFormatPr defaultColWidth="9" defaultRowHeight="13.5" outlineLevelCol="6"/>
  <cols>
    <col min="4" max="4" width="11.5"/>
    <col min="5" max="7" width="12.625"/>
  </cols>
  <sheetData>
    <row r="4" spans="4:7">
      <c r="D4" t="s">
        <v>39</v>
      </c>
      <c r="E4" t="s">
        <v>40</v>
      </c>
      <c r="F4" t="s">
        <v>41</v>
      </c>
      <c r="G4" t="s">
        <v>42</v>
      </c>
    </row>
    <row r="5" ht="37.5" spans="2:7">
      <c r="B5" s="1" t="s">
        <v>19</v>
      </c>
      <c r="C5" s="1">
        <v>501</v>
      </c>
      <c r="D5">
        <v>757449</v>
      </c>
      <c r="E5">
        <f>D5/0.86</f>
        <v>880754.651162791</v>
      </c>
      <c r="F5">
        <f>E5*0.85</f>
        <v>748641.453488372</v>
      </c>
      <c r="G5">
        <f>D5-F5</f>
        <v>8807.54651162797</v>
      </c>
    </row>
    <row r="6" ht="37.5" spans="2:7">
      <c r="B6" s="1" t="s">
        <v>19</v>
      </c>
      <c r="C6" s="1">
        <v>902</v>
      </c>
      <c r="D6" s="2">
        <v>918468</v>
      </c>
      <c r="E6">
        <f t="shared" ref="E6:E12" si="0">D6/0.86</f>
        <v>1067986.04651163</v>
      </c>
      <c r="F6">
        <f t="shared" ref="F6:F12" si="1">E6*0.85</f>
        <v>907788.139534884</v>
      </c>
      <c r="G6">
        <f t="shared" ref="G6:G12" si="2">D6-F6</f>
        <v>10679.8604651162</v>
      </c>
    </row>
    <row r="7" ht="37.5" spans="2:7">
      <c r="B7" s="1" t="s">
        <v>25</v>
      </c>
      <c r="C7" s="1">
        <v>101</v>
      </c>
      <c r="D7" s="3">
        <v>719150</v>
      </c>
      <c r="E7">
        <f t="shared" si="0"/>
        <v>836220.930232558</v>
      </c>
      <c r="F7">
        <f t="shared" si="1"/>
        <v>710787.790697674</v>
      </c>
      <c r="G7">
        <f t="shared" si="2"/>
        <v>8362.20930232562</v>
      </c>
    </row>
    <row r="8" ht="37.5" spans="2:7">
      <c r="B8" s="1" t="s">
        <v>25</v>
      </c>
      <c r="C8" s="1">
        <v>102</v>
      </c>
      <c r="D8" s="3">
        <v>719150</v>
      </c>
      <c r="E8">
        <f t="shared" si="0"/>
        <v>836220.930232558</v>
      </c>
      <c r="F8">
        <f t="shared" si="1"/>
        <v>710787.790697674</v>
      </c>
      <c r="G8">
        <f t="shared" si="2"/>
        <v>8362.20930232562</v>
      </c>
    </row>
    <row r="9" ht="37.5" spans="2:7">
      <c r="B9" s="1" t="s">
        <v>25</v>
      </c>
      <c r="C9" s="1">
        <v>702</v>
      </c>
      <c r="D9" s="3">
        <v>799153</v>
      </c>
      <c r="E9">
        <f t="shared" si="0"/>
        <v>929247.674418605</v>
      </c>
      <c r="F9">
        <f t="shared" si="1"/>
        <v>789860.523255814</v>
      </c>
      <c r="G9">
        <f t="shared" si="2"/>
        <v>9292.47674418602</v>
      </c>
    </row>
    <row r="10" ht="37.5" spans="2:7">
      <c r="B10" s="1" t="s">
        <v>28</v>
      </c>
      <c r="C10" s="1">
        <v>101</v>
      </c>
      <c r="D10" s="3">
        <v>719150</v>
      </c>
      <c r="E10">
        <f t="shared" si="0"/>
        <v>836220.930232558</v>
      </c>
      <c r="F10">
        <f t="shared" si="1"/>
        <v>710787.790697674</v>
      </c>
      <c r="G10">
        <f t="shared" si="2"/>
        <v>8362.20930232562</v>
      </c>
    </row>
    <row r="11" ht="37.5" spans="2:7">
      <c r="B11" s="1" t="s">
        <v>28</v>
      </c>
      <c r="C11" s="1">
        <v>501</v>
      </c>
      <c r="D11" s="2">
        <v>774679</v>
      </c>
      <c r="E11">
        <f t="shared" si="0"/>
        <v>900789.534883721</v>
      </c>
      <c r="F11">
        <f t="shared" si="1"/>
        <v>765671.104651163</v>
      </c>
      <c r="G11">
        <f t="shared" si="2"/>
        <v>9007.89534883725</v>
      </c>
    </row>
    <row r="12" ht="37.5" spans="2:7">
      <c r="B12" s="1" t="s">
        <v>28</v>
      </c>
      <c r="C12" s="1">
        <v>602</v>
      </c>
      <c r="D12" s="2">
        <v>916567</v>
      </c>
      <c r="E12">
        <f t="shared" si="0"/>
        <v>1065775.58139535</v>
      </c>
      <c r="F12">
        <f t="shared" si="1"/>
        <v>905909.244186046</v>
      </c>
      <c r="G12">
        <f t="shared" si="2"/>
        <v>10657.7558139536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6_1_1" rangeCreator="" othersAccessPermission="edit"/>
    <arrUserId title="区域1_6_1_1_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Poly</cp:lastModifiedBy>
  <dcterms:created xsi:type="dcterms:W3CDTF">2025-01-03T09:24:00Z</dcterms:created>
  <dcterms:modified xsi:type="dcterms:W3CDTF">2025-01-07T02:13:26Z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3BDBD37A34AC46E6ADEAFF4DCA4FDC25_11</vt:lpwstr>
  </property>
  <property fmtid="{D5CDD505-2E9C-101B-9397-08002B2CF9AE}" pid="3" name="KSOProductBuildVer">
    <vt:lpwstr>2052-12.1.0.19770</vt:lpwstr>
  </property>
</Properties>
</file>