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<sst xmlns="http://schemas.openxmlformats.org/spreadsheetml/2006/main" count="35" uniqueCount="31">
  <si>
    <t>附件2</t>
  </si>
  <si>
    <t>清远市新建商品住房销售价格备案表</t>
  </si>
  <si>
    <t>房地产开发企业名称或中介服务机构名称：清远市合粤投资有限公司</t>
  </si>
  <si>
    <t>项目(楼盘)名称：</t>
  </si>
  <si>
    <t>天钻花园（3＃楼）</t>
  </si>
  <si>
    <t>序号</t>
  </si>
  <si>
    <t>幢（栋）号</t>
  </si>
  <si>
    <t>房号</t>
  </si>
  <si>
    <t>楼层(F)</t>
  </si>
  <si>
    <t>户型</t>
  </si>
  <si>
    <t>层高（m)</t>
  </si>
  <si>
    <t>建筑面积（㎡）</t>
  </si>
  <si>
    <t>分摊的共有建筑面积（㎡）</t>
  </si>
  <si>
    <t>套内建筑面积（㎡）</t>
  </si>
  <si>
    <t>建筑面积单价（元/㎡）</t>
  </si>
  <si>
    <t>套内建筑面积销售单价（元/㎡）</t>
  </si>
  <si>
    <t>总售价(元)</t>
  </si>
  <si>
    <t>优惠折扣及其条件</t>
  </si>
  <si>
    <t>销售
状态</t>
  </si>
  <si>
    <t>备注</t>
  </si>
  <si>
    <t>二房两厅</t>
  </si>
  <si>
    <t>待售</t>
  </si>
  <si>
    <t>总售价中包含精装修500元/㎡（建筑面积）</t>
  </si>
  <si>
    <t>本楼栋总面积/均价</t>
  </si>
  <si>
    <t xml:space="preserve">   本栋销售住宅共 3 套，销售住宅总建筑面积：279.27㎡，套内面积：223.44㎡，分摊面积：55.83㎡，销售均价：7080元/㎡（建筑面积）、8849.11/㎡（套内建筑面积）。</t>
  </si>
  <si>
    <t>注：
1.销售价格构成包括合理的开发建设成本、费用、税金和利润等；与商品房配套建设的各项基础设施，包括供水、供电、供气、通讯、有线电视、安全监控系统、信报箱等建设费用，一律计入开发建设成本，不得在房价外另行收取。
2.建筑面积=套内建筑面积+分摊的共有建筑面积。</t>
  </si>
  <si>
    <t>备案机关：</t>
  </si>
  <si>
    <t>企业物价员：</t>
  </si>
  <si>
    <t>价格举报投诉电话：12358</t>
  </si>
  <si>
    <t>企业投诉电话：</t>
  </si>
  <si>
    <t>本表一式叁份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</si>
</sst>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\F"/>
    <numFmt numFmtId="177" formatCode="0.00_ "/>
    <numFmt numFmtId="178" formatCode="0_ "/>
  </numFmts>
  <fonts count="48">
    <font>
      <sz val="12"/>
      <name val="宋体"/>
      <charset val="134"/>
    </font>
    <font>
      <sz val="16"/>
      <name val="黑体"/>
      <charset val="134"/>
    </font>
    <font>
      <sz val="20"/>
      <name val="方正小标宋简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1"/>
      <color indexed="8"/>
      <name val="宋体"/>
      <charset val="134"/>
    </font>
    <font>
      <sz val="11"/>
      <name val="Times New Roman"/>
      <charset val="134"/>
    </font>
    <font>
      <sz val="11"/>
      <name val="宋体"/>
      <charset val="134"/>
      <scheme val="minor"/>
    </font>
    <font>
      <sz val="10"/>
      <color indexed="8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  <scheme val="maj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1"/>
      <color theme="1"/>
      <name val="Tahoma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</fonts>
  <fills count="5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32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3" borderId="5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5" borderId="9" applyNumberFormat="0" applyAlignment="0" applyProtection="0">
      <alignment vertical="center"/>
    </xf>
    <xf numFmtId="0" fontId="22" fillId="5" borderId="8" applyNumberFormat="0" applyAlignment="0" applyProtection="0">
      <alignment vertical="center"/>
    </xf>
    <xf numFmtId="0" fontId="23" fillId="6" borderId="10" applyNumberFormat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5" fillId="35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5" fillId="37" borderId="0" applyNumberFormat="0" applyBorder="0" applyAlignment="0" applyProtection="0">
      <alignment vertical="center"/>
    </xf>
    <xf numFmtId="0" fontId="5" fillId="38" borderId="0" applyNumberFormat="0" applyBorder="0" applyAlignment="0" applyProtection="0">
      <alignment vertical="center"/>
    </xf>
    <xf numFmtId="0" fontId="5" fillId="39" borderId="0" applyNumberFormat="0" applyBorder="0" applyAlignment="0" applyProtection="0">
      <alignment vertical="center"/>
    </xf>
    <xf numFmtId="0" fontId="5" fillId="40" borderId="0" applyNumberFormat="0" applyBorder="0" applyAlignment="0" applyProtection="0">
      <alignment vertical="center"/>
    </xf>
    <xf numFmtId="0" fontId="5" fillId="41" borderId="0" applyNumberFormat="0" applyBorder="0" applyAlignment="0" applyProtection="0">
      <alignment vertical="center"/>
    </xf>
    <xf numFmtId="0" fontId="5" fillId="42" borderId="0" applyNumberFormat="0" applyBorder="0" applyAlignment="0" applyProtection="0">
      <alignment vertical="center"/>
    </xf>
    <xf numFmtId="0" fontId="5" fillId="37" borderId="0" applyNumberFormat="0" applyBorder="0" applyAlignment="0" applyProtection="0">
      <alignment vertical="center"/>
    </xf>
    <xf numFmtId="0" fontId="5" fillId="40" borderId="0" applyNumberFormat="0" applyBorder="0" applyAlignment="0" applyProtection="0">
      <alignment vertical="center"/>
    </xf>
    <xf numFmtId="0" fontId="5" fillId="43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1" borderId="0" applyNumberFormat="0" applyBorder="0" applyAlignment="0" applyProtection="0">
      <alignment vertical="center"/>
    </xf>
    <xf numFmtId="0" fontId="31" fillId="42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3" fillId="0" borderId="14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37" fillId="0" borderId="0"/>
    <xf numFmtId="0" fontId="37" fillId="0" borderId="0"/>
    <xf numFmtId="0" fontId="37" fillId="0" borderId="0"/>
    <xf numFmtId="0" fontId="37" fillId="0" borderId="0"/>
    <xf numFmtId="0" fontId="11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0" fillId="0" borderId="0"/>
    <xf numFmtId="0" fontId="38" fillId="36" borderId="0" applyNumberFormat="0" applyBorder="0" applyAlignment="0" applyProtection="0">
      <alignment vertical="center"/>
    </xf>
    <xf numFmtId="0" fontId="39" fillId="0" borderId="16" applyNumberFormat="0" applyFill="0" applyAlignment="0" applyProtection="0">
      <alignment vertical="center"/>
    </xf>
    <xf numFmtId="0" fontId="39" fillId="0" borderId="16" applyNumberFormat="0" applyFill="0" applyAlignment="0" applyProtection="0">
      <alignment vertical="center"/>
    </xf>
    <xf numFmtId="0" fontId="40" fillId="48" borderId="17" applyNumberFormat="0" applyAlignment="0" applyProtection="0">
      <alignment vertical="center"/>
    </xf>
    <xf numFmtId="0" fontId="40" fillId="48" borderId="17" applyNumberFormat="0" applyAlignment="0" applyProtection="0">
      <alignment vertical="center"/>
    </xf>
    <xf numFmtId="0" fontId="41" fillId="49" borderId="18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31" fillId="50" borderId="0" applyNumberFormat="0" applyBorder="0" applyAlignment="0" applyProtection="0">
      <alignment vertical="center"/>
    </xf>
    <xf numFmtId="0" fontId="31" fillId="51" borderId="0" applyNumberFormat="0" applyBorder="0" applyAlignment="0" applyProtection="0">
      <alignment vertical="center"/>
    </xf>
    <xf numFmtId="0" fontId="31" fillId="52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53" borderId="0" applyNumberFormat="0" applyBorder="0" applyAlignment="0" applyProtection="0">
      <alignment vertical="center"/>
    </xf>
    <xf numFmtId="0" fontId="45" fillId="54" borderId="0" applyNumberFormat="0" applyBorder="0" applyAlignment="0" applyProtection="0">
      <alignment vertical="center"/>
    </xf>
    <xf numFmtId="0" fontId="46" fillId="48" borderId="20" applyNumberFormat="0" applyAlignment="0" applyProtection="0">
      <alignment vertical="center"/>
    </xf>
    <xf numFmtId="0" fontId="46" fillId="48" borderId="20" applyNumberFormat="0" applyAlignment="0" applyProtection="0">
      <alignment vertical="center"/>
    </xf>
    <xf numFmtId="0" fontId="47" fillId="39" borderId="17" applyNumberFormat="0" applyAlignment="0" applyProtection="0">
      <alignment vertical="center"/>
    </xf>
    <xf numFmtId="0" fontId="47" fillId="39" borderId="17" applyNumberFormat="0" applyAlignment="0" applyProtection="0">
      <alignment vertical="center"/>
    </xf>
    <xf numFmtId="0" fontId="0" fillId="55" borderId="21" applyNumberFormat="0" applyFont="0" applyAlignment="0" applyProtection="0">
      <alignment vertical="center"/>
    </xf>
    <xf numFmtId="0" fontId="0" fillId="55" borderId="21" applyNumberFormat="0" applyFont="0" applyAlignment="0" applyProtection="0">
      <alignment vertical="center"/>
    </xf>
  </cellStyleXfs>
  <cellXfs count="4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77" fontId="6" fillId="0" borderId="1" xfId="108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77" fontId="7" fillId="0" borderId="1" xfId="108" applyNumberFormat="1" applyFont="1" applyBorder="1" applyAlignment="1">
      <alignment horizontal="center" vertical="center" wrapText="1"/>
    </xf>
    <xf numFmtId="177" fontId="3" fillId="0" borderId="1" xfId="0" applyNumberFormat="1" applyFont="1" applyFill="1" applyBorder="1">
      <alignment vertical="center"/>
    </xf>
    <xf numFmtId="0" fontId="0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2" borderId="0" xfId="0" applyFont="1" applyFill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3" fillId="0" borderId="0" xfId="0" applyFont="1">
      <alignment vertical="center"/>
    </xf>
    <xf numFmtId="178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8" fontId="10" fillId="0" borderId="1" xfId="0" applyNumberFormat="1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1" xfId="0" applyFont="1" applyFill="1" applyBorder="1">
      <alignment vertical="center"/>
    </xf>
    <xf numFmtId="0" fontId="4" fillId="0" borderId="1" xfId="0" applyFont="1" applyBorder="1" applyAlignment="1">
      <alignment vertical="center"/>
    </xf>
  </cellXfs>
  <cellStyles count="13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20% - 强调文字颜色 2 2" xfId="50"/>
    <cellStyle name="20% - 强调文字颜色 3 2" xfId="51"/>
    <cellStyle name="20% - 强调文字颜色 4 2" xfId="52"/>
    <cellStyle name="20% - 强调文字颜色 5 2" xfId="53"/>
    <cellStyle name="20% - 强调文字颜色 6 2" xfId="54"/>
    <cellStyle name="40% - 强调文字颜色 1 2" xfId="55"/>
    <cellStyle name="40% - 强调文字颜色 2 2" xfId="56"/>
    <cellStyle name="40% - 强调文字颜色 3 2" xfId="57"/>
    <cellStyle name="40% - 强调文字颜色 4 2" xfId="58"/>
    <cellStyle name="40% - 强调文字颜色 5 2" xfId="59"/>
    <cellStyle name="40% - 强调文字颜色 6 2" xfId="60"/>
    <cellStyle name="60% - 强调文字颜色 1 2" xfId="61"/>
    <cellStyle name="60% - 强调文字颜色 2 2" xfId="62"/>
    <cellStyle name="60% - 强调文字颜色 3 2" xfId="63"/>
    <cellStyle name="60% - 强调文字颜色 4 2" xfId="64"/>
    <cellStyle name="60% - 强调文字颜色 5 2" xfId="65"/>
    <cellStyle name="60% - 强调文字颜色 6 2" xfId="66"/>
    <cellStyle name="百分比 2" xfId="67"/>
    <cellStyle name="百分比 2 2" xfId="68"/>
    <cellStyle name="百分比 2 2 2" xfId="69"/>
    <cellStyle name="百分比 2 3" xfId="70"/>
    <cellStyle name="百分比 2 3 2" xfId="71"/>
    <cellStyle name="百分比 2 4" xfId="72"/>
    <cellStyle name="百分比 2 4 2" xfId="73"/>
    <cellStyle name="百分比 2 5" xfId="74"/>
    <cellStyle name="百分比 2 5 2" xfId="75"/>
    <cellStyle name="百分比 2 5 3" xfId="76"/>
    <cellStyle name="百分比 2 6" xfId="77"/>
    <cellStyle name="标题 1 2" xfId="78"/>
    <cellStyle name="标题 2 2" xfId="79"/>
    <cellStyle name="标题 3 2" xfId="80"/>
    <cellStyle name="标题 4 2" xfId="81"/>
    <cellStyle name="标题 5" xfId="82"/>
    <cellStyle name="差 2" xfId="83"/>
    <cellStyle name="常规 2" xfId="84"/>
    <cellStyle name="常规 2 2" xfId="85"/>
    <cellStyle name="常规 2 3" xfId="86"/>
    <cellStyle name="常规 2 4" xfId="87"/>
    <cellStyle name="常规 3" xfId="88"/>
    <cellStyle name="常规 3 2" xfId="89"/>
    <cellStyle name="常规 3 3" xfId="90"/>
    <cellStyle name="常规 3 4" xfId="91"/>
    <cellStyle name="常规 4" xfId="92"/>
    <cellStyle name="常规 4 2" xfId="93"/>
    <cellStyle name="常规 4 3" xfId="94"/>
    <cellStyle name="常规 4 4" xfId="95"/>
    <cellStyle name="常规 5" xfId="96"/>
    <cellStyle name="常规 5 2" xfId="97"/>
    <cellStyle name="常规 5 2 2" xfId="98"/>
    <cellStyle name="常规 5 2 3" xfId="99"/>
    <cellStyle name="常规 5 3" xfId="100"/>
    <cellStyle name="常规 5 4" xfId="101"/>
    <cellStyle name="常规 6" xfId="102"/>
    <cellStyle name="常规 6 2" xfId="103"/>
    <cellStyle name="常规 6 3" xfId="104"/>
    <cellStyle name="常规 6 4" xfId="105"/>
    <cellStyle name="常规 7" xfId="106"/>
    <cellStyle name="常规 8" xfId="107"/>
    <cellStyle name="常规 9" xfId="108"/>
    <cellStyle name="常规_层差" xfId="109"/>
    <cellStyle name="好 2" xfId="110"/>
    <cellStyle name="汇总 2" xfId="111"/>
    <cellStyle name="汇总 2 2" xfId="112"/>
    <cellStyle name="计算 2" xfId="113"/>
    <cellStyle name="计算 2 2" xfId="114"/>
    <cellStyle name="检查单元格 2" xfId="115"/>
    <cellStyle name="解释性文本 2" xfId="116"/>
    <cellStyle name="警告文本 2" xfId="117"/>
    <cellStyle name="链接单元格 2" xfId="118"/>
    <cellStyle name="强调文字颜色 1 2" xfId="119"/>
    <cellStyle name="强调文字颜色 2 2" xfId="120"/>
    <cellStyle name="强调文字颜色 3 2" xfId="121"/>
    <cellStyle name="强调文字颜色 4 2" xfId="122"/>
    <cellStyle name="强调文字颜色 5 2" xfId="123"/>
    <cellStyle name="强调文字颜色 6 2" xfId="124"/>
    <cellStyle name="适中 2" xfId="125"/>
    <cellStyle name="输出 2" xfId="126"/>
    <cellStyle name="输出 2 2" xfId="127"/>
    <cellStyle name="输入 2" xfId="128"/>
    <cellStyle name="输入 2 2" xfId="129"/>
    <cellStyle name="注释 2" xfId="130"/>
    <cellStyle name="注释 2 2" xfId="1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4"/>
  <sheetViews>
    <sheetView tabSelected="1" workbookViewId="0">
      <pane ySplit="5" topLeftCell="A6" activePane="bottomLeft" state="frozen"/>
      <selection/>
      <selection pane="bottomLeft" activeCell="Q3" sqref="Q3"/>
    </sheetView>
  </sheetViews>
  <sheetFormatPr defaultColWidth="9" defaultRowHeight="14.25"/>
  <cols>
    <col min="1" max="1" width="3.875" customWidth="1"/>
    <col min="2" max="2" width="6.875" customWidth="1"/>
    <col min="3" max="3" width="7.5" customWidth="1"/>
    <col min="4" max="4" width="5.625" customWidth="1"/>
    <col min="5" max="5" width="9.75" customWidth="1"/>
    <col min="6" max="6" width="6.875" customWidth="1"/>
    <col min="7" max="7" width="9.625" style="2" customWidth="1"/>
    <col min="8" max="8" width="10.125" customWidth="1"/>
    <col min="9" max="9" width="9.125" customWidth="1"/>
    <col min="10" max="10" width="10.625" customWidth="1"/>
    <col min="11" max="11" width="11.125" customWidth="1"/>
    <col min="12" max="12" width="13.5" customWidth="1"/>
    <col min="13" max="13" width="9.375" customWidth="1"/>
    <col min="14" max="14" width="8.75" customWidth="1"/>
    <col min="15" max="15" width="10.5" customWidth="1"/>
    <col min="16" max="17" width="9" customWidth="1"/>
    <col min="18" max="18" width="14.125" customWidth="1"/>
    <col min="19" max="19" width="16.75" customWidth="1"/>
    <col min="21" max="21" width="12.25" customWidth="1"/>
  </cols>
  <sheetData>
    <row r="1" ht="16.5" customHeight="1" spans="1:2">
      <c r="A1" s="3" t="s">
        <v>0</v>
      </c>
      <c r="B1" s="3"/>
    </row>
    <row r="2" ht="27.75" customHeight="1" spans="1:15">
      <c r="A2" s="4" t="s">
        <v>1</v>
      </c>
      <c r="B2" s="4"/>
      <c r="C2" s="4"/>
      <c r="D2" s="4"/>
      <c r="E2" s="4"/>
      <c r="F2" s="4"/>
      <c r="G2" s="5"/>
      <c r="H2" s="4"/>
      <c r="I2" s="4"/>
      <c r="J2" s="4"/>
      <c r="K2" s="4"/>
      <c r="L2" s="4"/>
      <c r="M2" s="4"/>
      <c r="N2" s="4"/>
      <c r="O2" s="4"/>
    </row>
    <row r="3" ht="17.25" customHeight="1" spans="1:15">
      <c r="A3" s="6" t="s">
        <v>2</v>
      </c>
      <c r="B3" s="6"/>
      <c r="C3" s="6"/>
      <c r="D3" s="6"/>
      <c r="E3" s="6"/>
      <c r="F3" s="6"/>
      <c r="G3" s="7"/>
      <c r="H3" s="6"/>
      <c r="I3" s="29" t="s">
        <v>3</v>
      </c>
      <c r="J3" s="29"/>
      <c r="K3" s="30" t="s">
        <v>4</v>
      </c>
      <c r="L3" s="1"/>
      <c r="M3" s="31"/>
      <c r="N3" s="32"/>
      <c r="O3" s="32"/>
    </row>
    <row r="4" ht="27.75" customHeight="1" spans="1:15">
      <c r="A4" s="8" t="s">
        <v>5</v>
      </c>
      <c r="B4" s="9" t="s">
        <v>6</v>
      </c>
      <c r="C4" s="9" t="s">
        <v>7</v>
      </c>
      <c r="D4" s="9" t="s">
        <v>8</v>
      </c>
      <c r="E4" s="9" t="s">
        <v>9</v>
      </c>
      <c r="F4" s="9" t="s">
        <v>10</v>
      </c>
      <c r="G4" s="10" t="s">
        <v>11</v>
      </c>
      <c r="H4" s="9" t="s">
        <v>12</v>
      </c>
      <c r="I4" s="9" t="s">
        <v>13</v>
      </c>
      <c r="J4" s="9" t="s">
        <v>14</v>
      </c>
      <c r="K4" s="9" t="s">
        <v>15</v>
      </c>
      <c r="L4" s="9" t="s">
        <v>16</v>
      </c>
      <c r="M4" s="9" t="s">
        <v>17</v>
      </c>
      <c r="N4" s="9" t="s">
        <v>18</v>
      </c>
      <c r="O4" s="8" t="s">
        <v>19</v>
      </c>
    </row>
    <row r="5" spans="1:15">
      <c r="A5" s="8"/>
      <c r="B5" s="9"/>
      <c r="C5" s="9"/>
      <c r="D5" s="9"/>
      <c r="E5" s="9"/>
      <c r="F5" s="9"/>
      <c r="G5" s="10"/>
      <c r="H5" s="9"/>
      <c r="I5" s="9"/>
      <c r="J5" s="9"/>
      <c r="K5" s="9"/>
      <c r="L5" s="9"/>
      <c r="M5" s="9"/>
      <c r="N5" s="9"/>
      <c r="O5" s="8"/>
    </row>
    <row r="6" s="1" customFormat="1" ht="21.75" customHeight="1" spans="1:15">
      <c r="A6" s="11">
        <v>1</v>
      </c>
      <c r="B6" s="11">
        <v>3</v>
      </c>
      <c r="C6" s="11">
        <v>1801</v>
      </c>
      <c r="D6" s="12">
        <v>18</v>
      </c>
      <c r="E6" s="13" t="s">
        <v>20</v>
      </c>
      <c r="F6" s="11">
        <v>2.9</v>
      </c>
      <c r="G6" s="14">
        <f>H6+I6</f>
        <v>88.89</v>
      </c>
      <c r="H6" s="15">
        <v>17.77</v>
      </c>
      <c r="I6" s="15">
        <v>71.12</v>
      </c>
      <c r="J6" s="33">
        <f t="shared" ref="J6" si="0">L6/G6</f>
        <v>7045.22</v>
      </c>
      <c r="K6" s="34">
        <f t="shared" ref="K6" si="1">L6/I6</f>
        <v>8805.53438976378</v>
      </c>
      <c r="L6" s="35">
        <v>626249.6058</v>
      </c>
      <c r="M6" s="36"/>
      <c r="N6" s="37" t="s">
        <v>21</v>
      </c>
      <c r="O6" s="38" t="s">
        <v>22</v>
      </c>
    </row>
    <row r="7" s="1" customFormat="1" ht="21.75" customHeight="1" spans="1:15">
      <c r="A7" s="11">
        <v>2</v>
      </c>
      <c r="B7" s="11">
        <v>3</v>
      </c>
      <c r="C7" s="11">
        <v>1902</v>
      </c>
      <c r="D7" s="12">
        <v>19</v>
      </c>
      <c r="E7" s="13" t="s">
        <v>20</v>
      </c>
      <c r="F7" s="11">
        <v>2.9</v>
      </c>
      <c r="G7" s="14">
        <f>H7+I7</f>
        <v>93.34</v>
      </c>
      <c r="H7" s="15">
        <v>18.66</v>
      </c>
      <c r="I7" s="15">
        <v>74.68</v>
      </c>
      <c r="J7" s="33">
        <f t="shared" ref="J7:J8" si="2">L7/G7</f>
        <v>7304.57</v>
      </c>
      <c r="K7" s="34">
        <f t="shared" ref="K7:K8" si="3">L7/I7</f>
        <v>9129.73438403856</v>
      </c>
      <c r="L7" s="35">
        <v>681808.5638</v>
      </c>
      <c r="M7" s="36"/>
      <c r="N7" s="37" t="s">
        <v>21</v>
      </c>
      <c r="O7" s="39"/>
    </row>
    <row r="8" s="1" customFormat="1" ht="21.75" customHeight="1" spans="1:15">
      <c r="A8" s="11">
        <v>3</v>
      </c>
      <c r="B8" s="11">
        <v>3</v>
      </c>
      <c r="C8" s="11">
        <v>202</v>
      </c>
      <c r="D8" s="12">
        <v>2</v>
      </c>
      <c r="E8" s="13" t="s">
        <v>20</v>
      </c>
      <c r="F8" s="11">
        <v>2.9</v>
      </c>
      <c r="G8" s="14">
        <f>H8+I8</f>
        <v>97.04</v>
      </c>
      <c r="H8" s="15">
        <v>19.4</v>
      </c>
      <c r="I8" s="15">
        <v>77.64</v>
      </c>
      <c r="J8" s="33">
        <f t="shared" si="2"/>
        <v>6895.98</v>
      </c>
      <c r="K8" s="34">
        <f t="shared" si="3"/>
        <v>8619.08680061824</v>
      </c>
      <c r="L8" s="35">
        <v>669185.8992</v>
      </c>
      <c r="M8" s="36"/>
      <c r="N8" s="37" t="s">
        <v>21</v>
      </c>
      <c r="O8" s="39"/>
    </row>
    <row r="9" s="1" customFormat="1" ht="21.75" customHeight="1" spans="1:15">
      <c r="A9" s="11" t="s">
        <v>23</v>
      </c>
      <c r="B9" s="11"/>
      <c r="C9" s="11"/>
      <c r="D9" s="11"/>
      <c r="E9" s="11"/>
      <c r="F9" s="11"/>
      <c r="G9" s="16">
        <f t="shared" ref="G9" si="4">H9+I9</f>
        <v>279.27</v>
      </c>
      <c r="H9" s="17">
        <f>SUM(H6:H8)</f>
        <v>55.83</v>
      </c>
      <c r="I9" s="40">
        <f>SUM(I6:I8)</f>
        <v>223.44</v>
      </c>
      <c r="J9" s="33">
        <f>L9/G9</f>
        <v>7080.04464783185</v>
      </c>
      <c r="K9" s="34">
        <f>L9/I9</f>
        <v>8849.10521303258</v>
      </c>
      <c r="L9" s="33">
        <f>SUM(L6:L8)</f>
        <v>1977244.0688</v>
      </c>
      <c r="M9" s="36"/>
      <c r="N9" s="37"/>
      <c r="O9" s="41"/>
    </row>
    <row r="10" s="1" customFormat="1" ht="43.5" customHeight="1" spans="1:15">
      <c r="A10" s="18" t="s">
        <v>24</v>
      </c>
      <c r="B10" s="19"/>
      <c r="C10" s="19"/>
      <c r="D10" s="19"/>
      <c r="E10" s="19"/>
      <c r="F10" s="19"/>
      <c r="G10" s="20"/>
      <c r="H10" s="19"/>
      <c r="I10" s="19"/>
      <c r="J10" s="19"/>
      <c r="K10" s="19"/>
      <c r="L10" s="19"/>
      <c r="M10" s="19"/>
      <c r="N10" s="19"/>
      <c r="O10" s="19"/>
    </row>
    <row r="11" s="1" customFormat="1" ht="53.25" customHeight="1" spans="1:15">
      <c r="A11" s="21" t="s">
        <v>25</v>
      </c>
      <c r="B11" s="22"/>
      <c r="C11" s="22"/>
      <c r="D11" s="22"/>
      <c r="E11" s="22"/>
      <c r="F11" s="22"/>
      <c r="G11" s="23"/>
      <c r="H11" s="22"/>
      <c r="I11" s="22"/>
      <c r="J11" s="22"/>
      <c r="K11" s="22"/>
      <c r="L11" s="22"/>
      <c r="M11" s="22"/>
      <c r="N11" s="22"/>
      <c r="O11" s="22"/>
    </row>
    <row r="12" s="1" customFormat="1" ht="17.25" customHeight="1" spans="1:15">
      <c r="A12" s="24" t="s">
        <v>26</v>
      </c>
      <c r="B12" s="24"/>
      <c r="C12" s="24"/>
      <c r="D12" s="24"/>
      <c r="E12" s="24"/>
      <c r="F12" s="24"/>
      <c r="G12" s="25"/>
      <c r="H12" s="24"/>
      <c r="I12" s="24"/>
      <c r="J12" s="24"/>
      <c r="K12" s="24" t="s">
        <v>27</v>
      </c>
      <c r="L12" s="24"/>
      <c r="M12" s="24"/>
      <c r="N12" s="26"/>
      <c r="O12" s="26"/>
    </row>
    <row r="13" s="1" customFormat="1" ht="18" customHeight="1" spans="1:15">
      <c r="A13" s="24" t="s">
        <v>28</v>
      </c>
      <c r="B13" s="24"/>
      <c r="C13" s="24"/>
      <c r="D13" s="24"/>
      <c r="E13" s="24"/>
      <c r="F13" s="26"/>
      <c r="G13" s="27"/>
      <c r="H13" s="26"/>
      <c r="I13" s="26"/>
      <c r="J13" s="26"/>
      <c r="K13" s="24" t="s">
        <v>29</v>
      </c>
      <c r="L13" s="24"/>
      <c r="M13" s="24"/>
      <c r="N13" s="26"/>
      <c r="O13" s="26"/>
    </row>
    <row r="14" s="1" customFormat="1" ht="19.5" customHeight="1" spans="1:7">
      <c r="A14" s="24" t="s">
        <v>30</v>
      </c>
      <c r="B14" s="24"/>
      <c r="C14" s="24"/>
      <c r="D14" s="24"/>
      <c r="E14" s="24"/>
      <c r="G14" s="28"/>
    </row>
  </sheetData>
  <mergeCells count="29">
    <mergeCell ref="A1:B1"/>
    <mergeCell ref="A2:O2"/>
    <mergeCell ref="A3:H3"/>
    <mergeCell ref="I3:J3"/>
    <mergeCell ref="K3:L3"/>
    <mergeCell ref="A9:F9"/>
    <mergeCell ref="A10:O10"/>
    <mergeCell ref="A11:O11"/>
    <mergeCell ref="A12:E12"/>
    <mergeCell ref="K12:L12"/>
    <mergeCell ref="A13:E13"/>
    <mergeCell ref="K13:L13"/>
    <mergeCell ref="A14:E1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O6:O8"/>
  </mergeCells>
  <pageMargins left="0.31" right="0.16" top="0.18" bottom="0.16" header="0.16" footer="0.16"/>
  <pageSetup paperSize="9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shan</cp:lastModifiedBy>
  <cp:revision>1</cp:revision>
  <dcterms:created xsi:type="dcterms:W3CDTF">2011-04-26T02:07:00Z</dcterms:created>
  <cp:lastPrinted>2022-11-01T03:19:00Z</cp:lastPrinted>
  <dcterms:modified xsi:type="dcterms:W3CDTF">2024-12-04T08:28:40Z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8DF02160D98249969EF7DB9C7F773BA9_12</vt:lpwstr>
  </property>
</Properties>
</file>